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9720" windowHeight="5790" tabRatio="926" activeTab="0"/>
  </bookViews>
  <sheets>
    <sheet name="Daft Pelaks MP3EI &amp; Bantuan sem" sheetId="1" r:id="rId1"/>
    <sheet name="Daft Pelaks Gab" sheetId="2" r:id="rId2"/>
    <sheet name="Statistik" sheetId="3" r:id="rId3"/>
    <sheet name="KKP3T &amp; SINAS" sheetId="4" r:id="rId4"/>
    <sheet name="KOMPETITIF NAS" sheetId="5" r:id="rId5"/>
    <sheet name="DESENTRALISASI" sheetId="6" r:id="rId6"/>
    <sheet name="INTERNAL UNPAD" sheetId="7" r:id="rId7"/>
    <sheet name="Sheet1" sheetId="8" r:id="rId8"/>
  </sheets>
  <definedNames/>
  <calcPr fullCalcOnLoad="1"/>
</workbook>
</file>

<file path=xl/comments2.xml><?xml version="1.0" encoding="utf-8"?>
<comments xmlns="http://schemas.openxmlformats.org/spreadsheetml/2006/main">
  <authors>
    <author>AGUS PROGRAM</author>
  </authors>
  <commentList>
    <comment ref="J181" authorId="0">
      <text>
        <r>
          <rPr>
            <b/>
            <sz val="8"/>
            <rFont val="Tahoma"/>
            <family val="2"/>
          </rPr>
          <t>AGUS PROGRAM: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AGUS PROGRAM</author>
  </authors>
  <commentList>
    <comment ref="D214" authorId="0">
      <text>
        <r>
          <rPr>
            <b/>
            <sz val="8"/>
            <rFont val="Tahoma"/>
            <family val="2"/>
          </rPr>
          <t>AGUS PROGRAM: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<sst xmlns="http://schemas.openxmlformats.org/spreadsheetml/2006/main" count="4595" uniqueCount="227">
  <si>
    <t>No.</t>
  </si>
  <si>
    <t>Usulan</t>
  </si>
  <si>
    <t>Realisasi</t>
  </si>
  <si>
    <t>Hukum</t>
  </si>
  <si>
    <t>Kedokteran</t>
  </si>
  <si>
    <t>MIPA</t>
  </si>
  <si>
    <t>Pertanian</t>
  </si>
  <si>
    <t>Peternakan</t>
  </si>
  <si>
    <t>Jumlah</t>
  </si>
  <si>
    <t>Ekonomi</t>
  </si>
  <si>
    <t>Kedokteran Gigi</t>
  </si>
  <si>
    <t>Sastra</t>
  </si>
  <si>
    <t>Psikologi</t>
  </si>
  <si>
    <t>Ilmu Komunikasi</t>
  </si>
  <si>
    <t>Judul</t>
  </si>
  <si>
    <t>Dosen</t>
  </si>
  <si>
    <t>Anggaran</t>
  </si>
  <si>
    <t>-</t>
  </si>
  <si>
    <t>JJ</t>
  </si>
  <si>
    <t>JD</t>
  </si>
  <si>
    <t>JA</t>
  </si>
  <si>
    <t>Ilmu Keperawatan</t>
  </si>
  <si>
    <t>Perikanan dan Ilmu Kelautan</t>
  </si>
  <si>
    <t>Teknologi Industri Pertanian</t>
  </si>
  <si>
    <t>Puslit</t>
  </si>
  <si>
    <t>Farmasi</t>
  </si>
  <si>
    <t xml:space="preserve">Farmasi </t>
  </si>
  <si>
    <t xml:space="preserve">Puslit </t>
  </si>
  <si>
    <t>DAFTAR PELAKSANAAN PENELITIAN PENELITI MUDA (LITMUD) UNPAD</t>
  </si>
  <si>
    <t>Keterangan : (*) Penelitian Lanjutan</t>
  </si>
  <si>
    <t>Anggaran (Rp)</t>
  </si>
  <si>
    <t>UNIVERSITAS PADJADJARAN</t>
  </si>
  <si>
    <t xml:space="preserve">PENELITIAN PENELITI MUDA ( LITMUD) </t>
  </si>
  <si>
    <t>Keterangan :    JJ = Jumlah Judul</t>
  </si>
  <si>
    <t>USULAN</t>
  </si>
  <si>
    <t>REALISASI</t>
  </si>
  <si>
    <t xml:space="preserve">DAFTAR PELAKSANAAN PENELITIAN </t>
  </si>
  <si>
    <t xml:space="preserve"> ( KKP3T )</t>
  </si>
  <si>
    <t>KERJASAMA KEMITRAAN PENELITIAN PERTANIAN DENGAN PERGURUAN TINGGI (KKP3T)</t>
  </si>
  <si>
    <t>KERJASAMA KEMITRAAN PENELITIAN PERTANIAN DENGAN PERGURUAN TINGGI</t>
  </si>
  <si>
    <t>Fakultas/Puslit</t>
  </si>
  <si>
    <t>Teknik Geologi</t>
  </si>
  <si>
    <t>Anggaran ( Rp)</t>
  </si>
  <si>
    <t xml:space="preserve">Pertanian </t>
  </si>
  <si>
    <t>Ilmu Sosial dan Ilmu Politik</t>
  </si>
  <si>
    <t>LEMBAGA PENELITIAN DAN PENGABDIAN KEPADA MASYARAKAT</t>
  </si>
  <si>
    <t>STATISTIK KEGIATAN PENELITIAN</t>
  </si>
  <si>
    <t>I. UNIVERSITAS PADJADJARAN</t>
  </si>
  <si>
    <t>DI LEMBAGA PENELITIAN DAN PENGABDIAN KEPADA MASYARAKAT UNPAD</t>
  </si>
  <si>
    <t>PENELITIAN PENELITI MUDA UNPAD (LITMUD)</t>
  </si>
  <si>
    <t xml:space="preserve">          Sub Bagian Program LPPM_Unpad</t>
  </si>
  <si>
    <t xml:space="preserve">      Sub Bagian Program LPPM_Unpad</t>
  </si>
  <si>
    <t xml:space="preserve">USULAN </t>
  </si>
  <si>
    <t xml:space="preserve">REALISASI </t>
  </si>
  <si>
    <t xml:space="preserve">Kerjasama Kemitraan Penelitian Pertanian dengan Perguruan </t>
  </si>
  <si>
    <t xml:space="preserve">                         Sub Bagian Program LPPM_Unpad</t>
  </si>
  <si>
    <t xml:space="preserve">                               Sub Bagian Program LPPM_Unpad</t>
  </si>
  <si>
    <t xml:space="preserve">                            Sub Bagian Program LPPM_Unpad</t>
  </si>
  <si>
    <t xml:space="preserve">                                 Sub Bagian Program LPPM_Unpad</t>
  </si>
  <si>
    <t xml:space="preserve">                                                                                                   </t>
  </si>
  <si>
    <t>SUMBER DANA : KEMENTERIAN PERTANIAN</t>
  </si>
  <si>
    <t xml:space="preserve">KEMENTERIAN PERTANIAN </t>
  </si>
  <si>
    <t xml:space="preserve">S T A T I S T I K </t>
  </si>
  <si>
    <t xml:space="preserve"> SUMBER DANA : DIPA BLU UNPAD</t>
  </si>
  <si>
    <t>SUMBER DANA : DIPA BLU UNPAD</t>
  </si>
  <si>
    <t xml:space="preserve"> </t>
  </si>
  <si>
    <t>TAHUN ANGGARAN 2012</t>
  </si>
  <si>
    <t>Statistik 2012.xls.</t>
  </si>
  <si>
    <t>Riset Utama</t>
  </si>
  <si>
    <t>a. Hibah Bersaing</t>
  </si>
  <si>
    <t>a. Fundamental</t>
  </si>
  <si>
    <t>b. Fundamental lanjutan</t>
  </si>
  <si>
    <t>Disertasi Doktor</t>
  </si>
  <si>
    <t>b. Hibah Bersaing lanjutan</t>
  </si>
  <si>
    <t xml:space="preserve">SINAS RISTEK </t>
  </si>
  <si>
    <t xml:space="preserve"> TAHUN ANGGARAN 2012</t>
  </si>
  <si>
    <t>Statistik 2012.xls</t>
  </si>
  <si>
    <t>Puslit Pengembangan Gender dan Anak</t>
  </si>
  <si>
    <t>PENELITIAN HIBAH KOMPETITIF UNPAD</t>
  </si>
  <si>
    <t>DAFTAR PELAKSANAAN PENELITIAN HIBAH KOMPETIFIF UNPAD</t>
  </si>
  <si>
    <t>a.  Sumber Daya Alam dan Lingkungan</t>
  </si>
  <si>
    <t>b. Bioteknologi</t>
  </si>
  <si>
    <t>DAFTAR PELAKSANAAN PENELITIAN UNGGULAN FAKULTAS  UNPAD</t>
  </si>
  <si>
    <t xml:space="preserve">                      Sub Bagian Program LPPM_Unpad</t>
  </si>
  <si>
    <t>1*</t>
  </si>
  <si>
    <t>20/8*</t>
  </si>
  <si>
    <t>15/2*</t>
  </si>
  <si>
    <t>4/1*</t>
  </si>
  <si>
    <t>5/3*</t>
  </si>
  <si>
    <t>12/3*</t>
  </si>
  <si>
    <t>1/1*</t>
  </si>
  <si>
    <t>3/1*</t>
  </si>
  <si>
    <t>14/3*</t>
  </si>
  <si>
    <t>6/1*</t>
  </si>
  <si>
    <t>4/2*</t>
  </si>
  <si>
    <t>2/2*</t>
  </si>
  <si>
    <t>Puslit Gender dan Anak</t>
  </si>
  <si>
    <t>3/2*</t>
  </si>
  <si>
    <t xml:space="preserve">DAFTAR PELAKSANAAN PENELITIAN UNGGULAN STRATEGIS NASIONAL </t>
  </si>
  <si>
    <t>DAFTAR PELAKSANAAN PENELITIAN KERJASAMA LUAR NEGERI DAN PUBLIKASI INTERNASIONAL</t>
  </si>
  <si>
    <t>DAFTAR PELAKSANAAN PENELITIAN STRATEGIS NASIONAL</t>
  </si>
  <si>
    <t>DAFTAR PELAKSANAAN PENELITIAN KOMPETENSI</t>
  </si>
  <si>
    <t xml:space="preserve">RISET ANDALAN PERGURUAN TINGGI DAN INDUSTRI  PROGRAM DESENTRALISASI </t>
  </si>
  <si>
    <t>Riset Dasar</t>
  </si>
  <si>
    <t>Riset Terapan</t>
  </si>
  <si>
    <t>Riset Kapasitas</t>
  </si>
  <si>
    <t>Riset Percepatan Difusi</t>
  </si>
  <si>
    <t>USULANMIPA</t>
  </si>
  <si>
    <t>FKG</t>
  </si>
  <si>
    <t>PERTANIAN</t>
  </si>
  <si>
    <t>98]100</t>
  </si>
  <si>
    <t>9/3*</t>
  </si>
  <si>
    <t>2/1*</t>
  </si>
  <si>
    <t>INSENTIF RISET SISTEM INOVASI NASIONAL (SINAS)</t>
  </si>
  <si>
    <t>KEMENTERIAN RISET DAN TEKNOLOGI</t>
  </si>
  <si>
    <t>SUMBER DANA : KEMENTERIAN RISET DAN TEKNOLOGI</t>
  </si>
  <si>
    <t xml:space="preserve">INSENTIF RISET SISTEM INOVASI NASIONAL </t>
  </si>
  <si>
    <t>2*</t>
  </si>
  <si>
    <t>Ekonomi dan Bisnis</t>
  </si>
  <si>
    <t>Ilmu Budaya</t>
  </si>
  <si>
    <t xml:space="preserve">                Sub Bagian Program LPPM_Unpad</t>
  </si>
  <si>
    <t xml:space="preserve">             Sub Bagian Program LPPM_Unpad</t>
  </si>
  <si>
    <t>a. Puslit Pengembangan Gender dan Anak</t>
  </si>
  <si>
    <t>c.  Puslit Bioteknologi</t>
  </si>
  <si>
    <t>b. Puslit Sumber Daya Alam dan Lingkungan</t>
  </si>
  <si>
    <t>b. Puslit  Sumber Daya Alam dan Lingkungan</t>
  </si>
  <si>
    <t>c. Puslit Bioteknologi</t>
  </si>
  <si>
    <t>PENELITIAN PPM PRODUKTIF BOPTN</t>
  </si>
  <si>
    <t>PROGRAM DESENTRALISASI</t>
  </si>
  <si>
    <t xml:space="preserve">  </t>
  </si>
  <si>
    <t xml:space="preserve">                           Sub Bagian Program LPPM_Unpad</t>
  </si>
  <si>
    <t xml:space="preserve">                             Sub Bagian Program LPPM_Unpad</t>
  </si>
  <si>
    <t>PENELITIAN UNGGULAN FAKULTAS</t>
  </si>
  <si>
    <t xml:space="preserve">             JD = Jumlah Dosen </t>
  </si>
  <si>
    <t xml:space="preserve">             JA = Jumlah Anggaran </t>
  </si>
  <si>
    <t xml:space="preserve">             *) = Penelitian Lanjutan</t>
  </si>
  <si>
    <t xml:space="preserve">             JD = Jumlah Dosen</t>
  </si>
  <si>
    <t xml:space="preserve">              *) = Penelitian Lanjutan</t>
  </si>
  <si>
    <t>PENELITIAN UNGGULAN STRATEGIS NASIONAL</t>
  </si>
  <si>
    <t>PENELITIAN STRATEGIS NASIONAL</t>
  </si>
  <si>
    <t xml:space="preserve"> PENELITIAN KOMPETENSI</t>
  </si>
  <si>
    <t>SUMBER DANA :  KEMENTERIAN RISET DAN TEKNOLOGI</t>
  </si>
  <si>
    <t xml:space="preserve"> KERJASAMA KEMITRAAN PENELITIAN PERTANIAN DENGAN PERGURUAN TINGGI</t>
  </si>
  <si>
    <t>SUMBER DANA :  KEMENTERIAN PERTANIAN</t>
  </si>
  <si>
    <t xml:space="preserve">PENELITIAN INSENTIF RISET SISTEM INOVASI </t>
  </si>
  <si>
    <t xml:space="preserve">PROGRAM HIBAH DP2M DIKTI </t>
  </si>
  <si>
    <t xml:space="preserve">       PENELITIAN MASTERPLAN PERCEPATAN DAN PERLUASAN PEMBANGUNAN EKONOMI   (MP3EI)          </t>
  </si>
  <si>
    <t xml:space="preserve"> (SINAS RISTEK)</t>
  </si>
  <si>
    <t xml:space="preserve"> ( KKP3T KEMENTAN)</t>
  </si>
  <si>
    <t xml:space="preserve">                                                             Sub Bagian Program LPPM_Unpad</t>
  </si>
  <si>
    <t xml:space="preserve">a. Riset Andalan Perguruan Tinggi dan Industri </t>
  </si>
  <si>
    <t>b. Riset Andalan Perguruan Tinggi dan Industri  lanjutan</t>
  </si>
  <si>
    <t>a. Hibah Penelitian Tim Pascasarjana</t>
  </si>
  <si>
    <t>b. Hibah Penelitian Tim Pascasarjana lanjutan</t>
  </si>
  <si>
    <t xml:space="preserve">a. Strategis Nasional </t>
  </si>
  <si>
    <t>b. Strategis Nasional lanjutan</t>
  </si>
  <si>
    <t>a. Unggulan Strategis Nasional</t>
  </si>
  <si>
    <t>b. Unggulan Strategis Nasional lanjutan</t>
  </si>
  <si>
    <t>a. Kerjasama Luar Negeri dan Publikasi Internasional</t>
  </si>
  <si>
    <t>b. Kerjasama Luar Negeri dan Publikasi Internasional lanjutan</t>
  </si>
  <si>
    <t xml:space="preserve">Peneliti Muda </t>
  </si>
  <si>
    <t>Unggulan Fakultas</t>
  </si>
  <si>
    <t xml:space="preserve">V. KEMENTERIAN  PERTANIAN  </t>
  </si>
  <si>
    <t xml:space="preserve">Hibah Kompetitif </t>
  </si>
  <si>
    <t>PROGRAM DESENTRALISASI DP2M DIKTI KEMDIKBUD</t>
  </si>
  <si>
    <t>SUMBER DANA : DP2M DIKTI KEMDIKBUD</t>
  </si>
  <si>
    <t xml:space="preserve">PENELITIAN MASTERPLAN PERCEPATAN DAN PERLUASAN PEMBANGUNAN EKONOMI   (MP3EI)                                        PROGRAM HIBAH DP2M DIKTI KEMDIKBUD  </t>
  </si>
  <si>
    <t>II.  DP2M DIKTI KEMDIKBUD</t>
  </si>
  <si>
    <t>III.  DP2M DIKTI KEMDIKBUD PROGRAM  PENELITIAN KOMPETITIF NASIONAL</t>
  </si>
  <si>
    <t xml:space="preserve">SUMBER DANA /SKIM  </t>
  </si>
  <si>
    <t>Bantuan Seminar Luar Negeri</t>
  </si>
  <si>
    <t>IV. KEMRISTEK - INSENTIF RISET SISTEM INOVASI NASIONAL (SINAS)</t>
  </si>
  <si>
    <t xml:space="preserve"> PROGRAM DESENTRALISASI PENELITIAN (UPT) UNGGULAN PERGURUAN TINGGI  </t>
  </si>
  <si>
    <t>Pascasarjana</t>
  </si>
  <si>
    <t>PENELITIAN UNGGULAN FAKULTAS  UNPAD</t>
  </si>
  <si>
    <t>DAFTAR PELAKSANAAN PENELITIAN PPM PRODUKTIF  UNPAD</t>
  </si>
  <si>
    <t>PENELITIAN PPM PRODUKTIF  UNPAD</t>
  </si>
  <si>
    <t xml:space="preserve">DAFTAR PELAKSANAAN PENELITIAN UNGGULAN PERGURUAN TINGGI </t>
  </si>
  <si>
    <t xml:space="preserve">RISET ANDALAN </t>
  </si>
  <si>
    <t xml:space="preserve">RISET ANDALAN  PROGRAM DESENTRALISASI </t>
  </si>
  <si>
    <t>RISET PENINGKATAN KOMPETENSI KEILMUAN LABORATORIUM (KILAB)</t>
  </si>
  <si>
    <t>RISET IMPLEMENTATIF</t>
  </si>
  <si>
    <t xml:space="preserve">RISET  PENINGKATAN KOMPETENSI KEILMUAN LABORATORIUM  (KILAB) PROGRAM DESENTRALISASI </t>
  </si>
  <si>
    <t xml:space="preserve">RISET IMPLEMENTATIF  PRORAM DESENTRALISASI </t>
  </si>
  <si>
    <t>RISET KEMITRAAN INTERNASIONAL</t>
  </si>
  <si>
    <t>RISET UTAMA (RITAMA)</t>
  </si>
  <si>
    <t xml:space="preserve">RISET UTAMA  (RITAMA) PROGRAM DESENTRALISASI </t>
  </si>
  <si>
    <t xml:space="preserve">RISET HIBAH BERSAING </t>
  </si>
  <si>
    <t xml:space="preserve">RISET FUNDAMENTAL </t>
  </si>
  <si>
    <t xml:space="preserve">RISET HIBAH BERSAING  PROGRAM DESENTRALISASI </t>
  </si>
  <si>
    <t xml:space="preserve">RISET FUNDAMENTAL PROGRAM DESENTRALISASI </t>
  </si>
  <si>
    <t xml:space="preserve">HIBAH PENELITIAN TIM PASCASARJANA </t>
  </si>
  <si>
    <t xml:space="preserve">HIBAH PENELITIAN TIM PASCASARJANA PROGRAM DESENTRALISASI </t>
  </si>
  <si>
    <t>RISET ANDALAN PERGURUAN TINGGI DAN INDUSTRI (RAPID)</t>
  </si>
  <si>
    <t xml:space="preserve">RISET  ANDALAN </t>
  </si>
  <si>
    <t>RISET  PENINGKATAN KOMPETENSI KEILMUAN DAN LABORATORIUM</t>
  </si>
  <si>
    <t>RISET  IMPLEMENTATIF</t>
  </si>
  <si>
    <t>RISET HIBAH BERSAING</t>
  </si>
  <si>
    <t>RISET  FUNDAMENTAL</t>
  </si>
  <si>
    <t>RISET HIBAH PASCASARJANA</t>
  </si>
  <si>
    <t>RISET DISERTASI DOKTOR</t>
  </si>
  <si>
    <t xml:space="preserve"> RISET ANDALAN PERGURUAN TINGGI DAN INDUSTRI</t>
  </si>
  <si>
    <t>SUMBER DANA :  DP2M DIKTI KEMDIKBUD</t>
  </si>
  <si>
    <t>PROGRAM  KOMPETITIF NASIONAL</t>
  </si>
  <si>
    <t xml:space="preserve">  KERJASAMA LUAR NEGERI DAN PUBLIKASI INTERNASIONAL</t>
  </si>
  <si>
    <t xml:space="preserve">PENELITIAN UNGGULAN STRATEGIS NASIONAL PROGRAM  KOMPETITIF NASIONAL </t>
  </si>
  <si>
    <t xml:space="preserve">PENELITIAN KERJASAMA LUAR NEGERI DAN PUBLIKASI INTERNASIONAL                                                          PROGRAM  KOMPETITIF NASIONAL </t>
  </si>
  <si>
    <t xml:space="preserve">PENELITIAN STRATEGIS NASIONAL PROGRAM KOMPETITIF NASIONAL </t>
  </si>
  <si>
    <t xml:space="preserve">PENELITIAN KOMPETENSI  PROGRAM  KOMPETITIF NASIONAL </t>
  </si>
  <si>
    <t>PROGRAM  KOMPETITIF NASIONAL DP2M DIKTI KEMDIKBUD</t>
  </si>
  <si>
    <t>PROGRAM KOMPETITIF NASIONAL DP2M DIKTI KEMDIKBUD</t>
  </si>
  <si>
    <t>PROGRAM  HIBAH DP2M DIKTI KEMDIKBUD</t>
  </si>
  <si>
    <t>DAFTAR PELAKSANAAN PENELITIAN MASTERPLAN PERCEPATAN DAN PERLUASAN PEMBANGUNAN EKONOMI (MP3EI)</t>
  </si>
  <si>
    <t xml:space="preserve">RISET  KEMITRAAN INTERNASIONAL  PROGRAM DESENTRALISASI </t>
  </si>
  <si>
    <t xml:space="preserve">RISET DISERTASI DOKTOR  PROGRAM DESENTRALISASI </t>
  </si>
  <si>
    <t>Keterangan :  - 1 judul tidak dapat dilanjutkan dikarenakan di Monev kedua hasilnya dibawah passinggrade a.n. Dr. Abun (Fapet)</t>
  </si>
  <si>
    <t>Riset Andalan</t>
  </si>
  <si>
    <t>Riset Peningkatan Kapasitas Keilmuan dan Laboratorium (Kilab)</t>
  </si>
  <si>
    <t>Riset Implementatif</t>
  </si>
  <si>
    <t>Riset Kemitraan Internasional (RIKI)</t>
  </si>
  <si>
    <t>Masterplan Percepatan dan Perluasan Pembangunan Ekonomi Indonesia  (MP3EI)</t>
  </si>
  <si>
    <r>
      <t xml:space="preserve">Tinggi </t>
    </r>
    <r>
      <rPr>
        <sz val="11"/>
        <rFont val="Calibri"/>
        <family val="2"/>
      </rPr>
      <t>lanjutan (KKP3T)</t>
    </r>
  </si>
  <si>
    <t xml:space="preserve">a. Hibah Kompetensi </t>
  </si>
  <si>
    <t>b. Hibah Kompetensi lanjutan</t>
  </si>
  <si>
    <t>BANTUAN SEMINAR LUAR NEGERI</t>
  </si>
  <si>
    <t>DAFTAR PELAKSANAAN SEMINAR  INTERNASIONAL</t>
  </si>
  <si>
    <t>PPM-Produktif BOPTN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</si>
</sst>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\ #,##0;&quot;Rp&quot;\ \-#,##0"/>
    <numFmt numFmtId="165" formatCode="&quot;Rp&quot;\ #,##0;[Red]&quot;Rp&quot;\ \-#,##0"/>
    <numFmt numFmtId="166" formatCode="&quot;Rp&quot;\ #,##0.00;&quot;Rp&quot;\ \-#,##0.00"/>
    <numFmt numFmtId="167" formatCode="&quot;Rp&quot;\ #,##0.00;[Red]&quot;Rp&quot;\ \-#,##0.00"/>
    <numFmt numFmtId="168" formatCode="_ &quot;Rp&quot;\ * #,##0_ ;_ &quot;Rp&quot;\ * \-#,##0_ ;_ &quot;Rp&quot;\ * &quot;-&quot;_ ;_ @_ "/>
    <numFmt numFmtId="169" formatCode="_ * #,##0_ ;_ * \-#,##0_ ;_ * &quot;-&quot;_ ;_ @_ "/>
    <numFmt numFmtId="170" formatCode="_ &quot;Rp&quot;\ * #,##0.00_ ;_ &quot;Rp&quot;\ * \-#,##0.00_ ;_ &quot;Rp&quot;\ * &quot;-&quot;??_ ;_ @_ "/>
    <numFmt numFmtId="171" formatCode="_ * #,##0.00_ ;_ * \-#,##0.00_ ;_ * &quot;-&quot;??_ ;_ @_ 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_(* #,##0.0_);_(* \(#,##0.0\);_(* &quot;-&quot;??_);_(@_)"/>
    <numFmt numFmtId="179" formatCode="_(* #,##0_);_(* \(#,##0\);_(* &quot;-&quot;??_);_(@_)"/>
    <numFmt numFmtId="180" formatCode="0.0"/>
    <numFmt numFmtId="181" formatCode="_(* #,##0.000_);_(* \(#,##0.0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E+00"/>
  </numFmts>
  <fonts count="81">
    <font>
      <sz val="10"/>
      <name val="Arial"/>
      <family val="0"/>
    </font>
    <font>
      <sz val="10"/>
      <name val="Bookman Old Style"/>
      <family val="1"/>
    </font>
    <font>
      <sz val="8"/>
      <name val="Bookman Old Styl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4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11"/>
      <name val="Tahoma"/>
      <family val="2"/>
    </font>
    <font>
      <sz val="8"/>
      <name val="Arial"/>
      <family val="2"/>
    </font>
    <font>
      <sz val="9"/>
      <name val="Arial"/>
      <family val="2"/>
    </font>
    <font>
      <sz val="10"/>
      <name val="Eras Bold ITC"/>
      <family val="2"/>
    </font>
    <font>
      <sz val="12"/>
      <name val="Eras Bold ITC"/>
      <family val="2"/>
    </font>
    <font>
      <sz val="14"/>
      <name val="Eras Bold ITC"/>
      <family val="2"/>
    </font>
    <font>
      <sz val="9"/>
      <name val="Bookman Old Style"/>
      <family val="1"/>
    </font>
    <font>
      <b/>
      <sz val="9"/>
      <name val="Tahoma"/>
      <family val="2"/>
    </font>
    <font>
      <sz val="11"/>
      <name val="Calibri"/>
      <family val="2"/>
    </font>
    <font>
      <b/>
      <sz val="8"/>
      <name val="Tahoma"/>
      <family val="2"/>
    </font>
    <font>
      <sz val="20"/>
      <name val="Impact"/>
      <family val="2"/>
    </font>
    <font>
      <sz val="11"/>
      <name val="Eras Bold ITC"/>
      <family val="2"/>
    </font>
    <font>
      <sz val="1.25"/>
      <color indexed="8"/>
      <name val="Arial"/>
      <family val="0"/>
    </font>
    <font>
      <b/>
      <sz val="1"/>
      <color indexed="8"/>
      <name val="Book Antiqua"/>
      <family val="0"/>
    </font>
    <font>
      <sz val="7.55"/>
      <color indexed="8"/>
      <name val="Arial"/>
      <family val="0"/>
    </font>
    <font>
      <sz val="2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20"/>
      <name val="Calibri"/>
      <family val="2"/>
    </font>
    <font>
      <sz val="20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.25"/>
      <color indexed="8"/>
      <name val="Arial"/>
      <family val="0"/>
    </font>
    <font>
      <b/>
      <sz val="1"/>
      <color indexed="8"/>
      <name val="Bookman Old Style"/>
      <family val="0"/>
    </font>
    <font>
      <b/>
      <sz val="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double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 style="hair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 style="hair"/>
      <bottom style="hair"/>
    </border>
    <border>
      <left style="thin"/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thin"/>
      <right style="double"/>
      <top style="double"/>
      <bottom style="hair"/>
    </border>
    <border>
      <left style="medium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5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41" fontId="18" fillId="0" borderId="0" xfId="43" applyFont="1" applyAlignment="1">
      <alignment/>
    </xf>
    <xf numFmtId="41" fontId="18" fillId="33" borderId="0" xfId="43" applyFont="1" applyFill="1" applyAlignment="1">
      <alignment/>
    </xf>
    <xf numFmtId="0" fontId="12" fillId="34" borderId="0" xfId="0" applyFont="1" applyFill="1" applyBorder="1" applyAlignment="1">
      <alignment horizontal="center" vertical="center"/>
    </xf>
    <xf numFmtId="3" fontId="12" fillId="34" borderId="0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/>
    </xf>
    <xf numFmtId="0" fontId="9" fillId="0" borderId="0" xfId="0" applyFont="1" applyBorder="1" applyAlignment="1">
      <alignment/>
    </xf>
    <xf numFmtId="41" fontId="12" fillId="34" borderId="0" xfId="0" applyNumberFormat="1" applyFont="1" applyFill="1" applyBorder="1" applyAlignment="1">
      <alignment vertical="center"/>
    </xf>
    <xf numFmtId="41" fontId="12" fillId="34" borderId="0" xfId="43" applyFont="1" applyFill="1" applyBorder="1" applyAlignment="1">
      <alignment horizontal="right" vertical="center"/>
    </xf>
    <xf numFmtId="0" fontId="18" fillId="33" borderId="0" xfId="0" applyFont="1" applyFill="1" applyAlignment="1">
      <alignment horizontal="center"/>
    </xf>
    <xf numFmtId="1" fontId="12" fillId="34" borderId="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34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9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41" fontId="0" fillId="0" borderId="0" xfId="43" applyAlignment="1">
      <alignment/>
    </xf>
    <xf numFmtId="179" fontId="0" fillId="0" borderId="0" xfId="42" applyNumberFormat="1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24" fillId="0" borderId="12" xfId="0" applyFont="1" applyFill="1" applyBorder="1" applyAlignment="1">
      <alignment horizontal="center" vertical="center"/>
    </xf>
    <xf numFmtId="41" fontId="24" fillId="0" borderId="13" xfId="43" applyFont="1" applyFill="1" applyBorder="1" applyAlignment="1">
      <alignment horizontal="right" vertical="center"/>
    </xf>
    <xf numFmtId="0" fontId="24" fillId="0" borderId="11" xfId="0" applyFont="1" applyFill="1" applyBorder="1" applyAlignment="1">
      <alignment horizontal="center" vertical="center"/>
    </xf>
    <xf numFmtId="41" fontId="24" fillId="0" borderId="14" xfId="43" applyFont="1" applyFill="1" applyBorder="1" applyAlignment="1">
      <alignment horizontal="right" vertical="center"/>
    </xf>
    <xf numFmtId="3" fontId="24" fillId="0" borderId="13" xfId="0" applyNumberFormat="1" applyFont="1" applyFill="1" applyBorder="1" applyAlignment="1">
      <alignment horizontal="right"/>
    </xf>
    <xf numFmtId="179" fontId="24" fillId="0" borderId="14" xfId="42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179" fontId="24" fillId="0" borderId="14" xfId="42" applyNumberFormat="1" applyFont="1" applyFill="1" applyBorder="1" applyAlignment="1">
      <alignment horizontal="right" vertical="center"/>
    </xf>
    <xf numFmtId="0" fontId="24" fillId="0" borderId="12" xfId="0" applyFont="1" applyBorder="1" applyAlignment="1">
      <alignment/>
    </xf>
    <xf numFmtId="41" fontId="24" fillId="0" borderId="13" xfId="43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/>
    </xf>
    <xf numFmtId="179" fontId="24" fillId="34" borderId="14" xfId="42" applyNumberFormat="1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/>
    </xf>
    <xf numFmtId="179" fontId="0" fillId="0" borderId="0" xfId="0" applyNumberFormat="1" applyAlignment="1">
      <alignment/>
    </xf>
    <xf numFmtId="0" fontId="24" fillId="0" borderId="1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41" fontId="24" fillId="0" borderId="17" xfId="43" applyFont="1" applyFill="1" applyBorder="1" applyAlignment="1">
      <alignment horizontal="right" vertical="center"/>
    </xf>
    <xf numFmtId="0" fontId="24" fillId="0" borderId="19" xfId="0" applyFont="1" applyFill="1" applyBorder="1" applyAlignment="1">
      <alignment horizontal="center" vertical="center"/>
    </xf>
    <xf numFmtId="179" fontId="24" fillId="0" borderId="20" xfId="42" applyNumberFormat="1" applyFont="1" applyFill="1" applyBorder="1" applyAlignment="1">
      <alignment horizontal="right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left" vertical="center"/>
    </xf>
    <xf numFmtId="0" fontId="24" fillId="0" borderId="23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 vertical="center"/>
    </xf>
    <xf numFmtId="41" fontId="24" fillId="0" borderId="23" xfId="43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/>
    </xf>
    <xf numFmtId="0" fontId="24" fillId="0" borderId="12" xfId="42" applyNumberFormat="1" applyFont="1" applyBorder="1" applyAlignment="1">
      <alignment horizontal="center"/>
    </xf>
    <xf numFmtId="0" fontId="24" fillId="0" borderId="19" xfId="0" applyFont="1" applyBorder="1" applyAlignment="1">
      <alignment horizontal="center" vertical="center"/>
    </xf>
    <xf numFmtId="0" fontId="24" fillId="0" borderId="18" xfId="0" applyFont="1" applyBorder="1" applyAlignment="1">
      <alignment/>
    </xf>
    <xf numFmtId="41" fontId="24" fillId="0" borderId="17" xfId="43" applyFont="1" applyFill="1" applyBorder="1" applyAlignment="1">
      <alignment horizontal="center" vertical="center"/>
    </xf>
    <xf numFmtId="0" fontId="53" fillId="33" borderId="24" xfId="0" applyFont="1" applyFill="1" applyBorder="1" applyAlignment="1">
      <alignment horizontal="center" vertical="center"/>
    </xf>
    <xf numFmtId="3" fontId="53" fillId="33" borderId="24" xfId="0" applyNumberFormat="1" applyFont="1" applyFill="1" applyBorder="1" applyAlignment="1">
      <alignment horizontal="center" vertical="center"/>
    </xf>
    <xf numFmtId="0" fontId="24" fillId="0" borderId="25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19" fillId="34" borderId="0" xfId="0" applyFont="1" applyFill="1" applyBorder="1" applyAlignment="1">
      <alignment horizontal="center"/>
    </xf>
    <xf numFmtId="0" fontId="21" fillId="34" borderId="0" xfId="0" applyFont="1" applyFill="1" applyBorder="1" applyAlignment="1">
      <alignment horizontal="center"/>
    </xf>
    <xf numFmtId="0" fontId="20" fillId="0" borderId="0" xfId="0" applyFont="1" applyBorder="1" applyAlignment="1">
      <alignment/>
    </xf>
    <xf numFmtId="0" fontId="15" fillId="0" borderId="27" xfId="0" applyFont="1" applyBorder="1" applyAlignment="1">
      <alignment/>
    </xf>
    <xf numFmtId="0" fontId="24" fillId="0" borderId="18" xfId="0" applyFont="1" applyFill="1" applyBorder="1" applyAlignment="1">
      <alignment horizontal="center"/>
    </xf>
    <xf numFmtId="0" fontId="24" fillId="0" borderId="28" xfId="0" applyFont="1" applyBorder="1" applyAlignment="1">
      <alignment horizontal="center"/>
    </xf>
    <xf numFmtId="41" fontId="24" fillId="0" borderId="29" xfId="43" applyFont="1" applyBorder="1" applyAlignment="1">
      <alignment horizontal="right" vertical="center"/>
    </xf>
    <xf numFmtId="3" fontId="53" fillId="33" borderId="30" xfId="0" applyNumberFormat="1" applyFont="1" applyFill="1" applyBorder="1" applyAlignment="1">
      <alignment horizontal="right" vertical="center"/>
    </xf>
    <xf numFmtId="3" fontId="53" fillId="33" borderId="31" xfId="0" applyNumberFormat="1" applyFont="1" applyFill="1" applyBorder="1" applyAlignment="1">
      <alignment horizontal="right" vertical="center"/>
    </xf>
    <xf numFmtId="0" fontId="24" fillId="0" borderId="22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179" fontId="24" fillId="0" borderId="14" xfId="42" applyNumberFormat="1" applyFont="1" applyBorder="1" applyAlignment="1">
      <alignment vertical="center"/>
    </xf>
    <xf numFmtId="179" fontId="24" fillId="0" borderId="14" xfId="42" applyNumberFormat="1" applyFont="1" applyBorder="1" applyAlignment="1">
      <alignment/>
    </xf>
    <xf numFmtId="179" fontId="24" fillId="0" borderId="14" xfId="42" applyNumberFormat="1" applyFont="1" applyBorder="1" applyAlignment="1">
      <alignment horizontal="center"/>
    </xf>
    <xf numFmtId="179" fontId="24" fillId="0" borderId="20" xfId="42" applyNumberFormat="1" applyFont="1" applyBorder="1" applyAlignment="1">
      <alignment/>
    </xf>
    <xf numFmtId="0" fontId="24" fillId="35" borderId="24" xfId="0" applyFont="1" applyFill="1" applyBorder="1" applyAlignment="1">
      <alignment horizontal="center"/>
    </xf>
    <xf numFmtId="179" fontId="24" fillId="35" borderId="30" xfId="42" applyNumberFormat="1" applyFont="1" applyFill="1" applyBorder="1" applyAlignment="1">
      <alignment horizontal="center"/>
    </xf>
    <xf numFmtId="0" fontId="24" fillId="35" borderId="33" xfId="0" applyFont="1" applyFill="1" applyBorder="1" applyAlignment="1">
      <alignment horizontal="center"/>
    </xf>
    <xf numFmtId="179" fontId="24" fillId="35" borderId="31" xfId="42" applyNumberFormat="1" applyFont="1" applyFill="1" applyBorder="1" applyAlignment="1">
      <alignment/>
    </xf>
    <xf numFmtId="0" fontId="54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21" xfId="45" applyNumberFormat="1" applyFont="1" applyBorder="1" applyAlignment="1">
      <alignment horizontal="center"/>
    </xf>
    <xf numFmtId="0" fontId="24" fillId="0" borderId="11" xfId="45" applyNumberFormat="1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179" fontId="24" fillId="0" borderId="20" xfId="42" applyNumberFormat="1" applyFont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3" fontId="53" fillId="33" borderId="33" xfId="0" applyNumberFormat="1" applyFont="1" applyFill="1" applyBorder="1" applyAlignment="1">
      <alignment horizontal="center" vertical="center"/>
    </xf>
    <xf numFmtId="179" fontId="24" fillId="0" borderId="34" xfId="42" applyNumberFormat="1" applyFont="1" applyBorder="1" applyAlignment="1">
      <alignment/>
    </xf>
    <xf numFmtId="179" fontId="24" fillId="0" borderId="14" xfId="42" applyNumberFormat="1" applyFont="1" applyFill="1" applyBorder="1" applyAlignment="1">
      <alignment horizontal="center"/>
    </xf>
    <xf numFmtId="179" fontId="24" fillId="0" borderId="34" xfId="42" applyNumberFormat="1" applyFont="1" applyBorder="1" applyAlignment="1">
      <alignment horizontal="right"/>
    </xf>
    <xf numFmtId="1" fontId="24" fillId="34" borderId="18" xfId="0" applyNumberFormat="1" applyFont="1" applyFill="1" applyBorder="1" applyAlignment="1">
      <alignment horizontal="center"/>
    </xf>
    <xf numFmtId="0" fontId="24" fillId="34" borderId="18" xfId="0" applyFont="1" applyFill="1" applyBorder="1" applyAlignment="1">
      <alignment horizontal="center" vertical="center"/>
    </xf>
    <xf numFmtId="3" fontId="24" fillId="34" borderId="20" xfId="0" applyNumberFormat="1" applyFont="1" applyFill="1" applyBorder="1" applyAlignment="1">
      <alignment horizontal="center"/>
    </xf>
    <xf numFmtId="1" fontId="24" fillId="34" borderId="19" xfId="0" applyNumberFormat="1" applyFont="1" applyFill="1" applyBorder="1" applyAlignment="1">
      <alignment horizontal="center"/>
    </xf>
    <xf numFmtId="3" fontId="24" fillId="34" borderId="20" xfId="0" applyNumberFormat="1" applyFont="1" applyFill="1" applyBorder="1" applyAlignment="1">
      <alignment horizontal="right"/>
    </xf>
    <xf numFmtId="1" fontId="53" fillId="33" borderId="33" xfId="0" applyNumberFormat="1" applyFont="1" applyFill="1" applyBorder="1" applyAlignment="1">
      <alignment horizontal="center" vertical="center"/>
    </xf>
    <xf numFmtId="0" fontId="24" fillId="0" borderId="35" xfId="0" applyFont="1" applyBorder="1" applyAlignment="1">
      <alignment horizontal="center"/>
    </xf>
    <xf numFmtId="179" fontId="24" fillId="0" borderId="32" xfId="42" applyNumberFormat="1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3" fontId="53" fillId="33" borderId="30" xfId="0" applyNumberFormat="1" applyFont="1" applyFill="1" applyBorder="1" applyAlignment="1">
      <alignment horizontal="right"/>
    </xf>
    <xf numFmtId="0" fontId="24" fillId="0" borderId="36" xfId="0" applyFont="1" applyBorder="1" applyAlignment="1">
      <alignment horizontal="center" vertical="center"/>
    </xf>
    <xf numFmtId="0" fontId="24" fillId="0" borderId="35" xfId="0" applyFont="1" applyBorder="1" applyAlignment="1">
      <alignment horizontal="left" vertical="center"/>
    </xf>
    <xf numFmtId="0" fontId="24" fillId="0" borderId="21" xfId="0" applyFont="1" applyBorder="1" applyAlignment="1">
      <alignment horizontal="center"/>
    </xf>
    <xf numFmtId="0" fontId="24" fillId="0" borderId="37" xfId="0" applyFont="1" applyBorder="1" applyAlignment="1">
      <alignment horizontal="center" vertical="center"/>
    </xf>
    <xf numFmtId="179" fontId="24" fillId="0" borderId="14" xfId="42" applyNumberFormat="1" applyFont="1" applyBorder="1" applyAlignment="1">
      <alignment horizontal="right"/>
    </xf>
    <xf numFmtId="0" fontId="24" fillId="0" borderId="38" xfId="0" applyFont="1" applyBorder="1" applyAlignment="1">
      <alignment horizontal="center" vertical="center"/>
    </xf>
    <xf numFmtId="0" fontId="24" fillId="0" borderId="16" xfId="0" applyFont="1" applyFill="1" applyBorder="1" applyAlignment="1">
      <alignment/>
    </xf>
    <xf numFmtId="0" fontId="24" fillId="0" borderId="39" xfId="0" applyFont="1" applyBorder="1" applyAlignment="1">
      <alignment horizontal="center" vertical="center"/>
    </xf>
    <xf numFmtId="0" fontId="24" fillId="0" borderId="18" xfId="0" applyFont="1" applyFill="1" applyBorder="1" applyAlignment="1">
      <alignment/>
    </xf>
    <xf numFmtId="179" fontId="24" fillId="0" borderId="20" xfId="42" applyNumberFormat="1" applyFont="1" applyBorder="1" applyAlignment="1">
      <alignment horizontal="right"/>
    </xf>
    <xf numFmtId="179" fontId="24" fillId="35" borderId="31" xfId="42" applyNumberFormat="1" applyFont="1" applyFill="1" applyBorder="1" applyAlignment="1">
      <alignment horizontal="right"/>
    </xf>
    <xf numFmtId="179" fontId="24" fillId="0" borderId="32" xfId="45" applyNumberFormat="1" applyFont="1" applyBorder="1" applyAlignment="1">
      <alignment horizontal="right"/>
    </xf>
    <xf numFmtId="179" fontId="24" fillId="0" borderId="14" xfId="45" applyNumberFormat="1" applyFont="1" applyBorder="1" applyAlignment="1">
      <alignment horizontal="right"/>
    </xf>
    <xf numFmtId="0" fontId="24" fillId="0" borderId="12" xfId="0" applyFont="1" applyFill="1" applyBorder="1" applyAlignment="1">
      <alignment horizontal="center"/>
    </xf>
    <xf numFmtId="179" fontId="24" fillId="0" borderId="14" xfId="45" applyNumberFormat="1" applyFont="1" applyBorder="1" applyAlignment="1">
      <alignment horizontal="center"/>
    </xf>
    <xf numFmtId="179" fontId="24" fillId="0" borderId="20" xfId="45" applyNumberFormat="1" applyFont="1" applyBorder="1" applyAlignment="1">
      <alignment horizontal="right"/>
    </xf>
    <xf numFmtId="179" fontId="24" fillId="35" borderId="30" xfId="45" applyNumberFormat="1" applyFont="1" applyFill="1" applyBorder="1" applyAlignment="1">
      <alignment horizontal="center"/>
    </xf>
    <xf numFmtId="179" fontId="24" fillId="0" borderId="32" xfId="42" applyNumberFormat="1" applyFont="1" applyFill="1" applyBorder="1" applyAlignment="1">
      <alignment horizontal="center"/>
    </xf>
    <xf numFmtId="179" fontId="24" fillId="0" borderId="14" xfId="42" applyNumberFormat="1" applyFont="1" applyFill="1" applyBorder="1" applyAlignment="1">
      <alignment horizontal="right"/>
    </xf>
    <xf numFmtId="0" fontId="24" fillId="0" borderId="40" xfId="0" applyFont="1" applyBorder="1" applyAlignment="1">
      <alignment horizontal="left" vertical="center"/>
    </xf>
    <xf numFmtId="179" fontId="24" fillId="0" borderId="23" xfId="42" applyNumberFormat="1" applyFont="1" applyBorder="1" applyAlignment="1">
      <alignment/>
    </xf>
    <xf numFmtId="0" fontId="24" fillId="0" borderId="13" xfId="0" applyFont="1" applyBorder="1" applyAlignment="1">
      <alignment horizontal="left" vertical="center"/>
    </xf>
    <xf numFmtId="179" fontId="24" fillId="0" borderId="13" xfId="42" applyNumberFormat="1" applyFont="1" applyBorder="1" applyAlignment="1">
      <alignment horizontal="center"/>
    </xf>
    <xf numFmtId="179" fontId="24" fillId="0" borderId="13" xfId="42" applyNumberFormat="1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13" xfId="0" applyFont="1" applyFill="1" applyBorder="1" applyAlignment="1">
      <alignment/>
    </xf>
    <xf numFmtId="0" fontId="24" fillId="0" borderId="17" xfId="0" applyFont="1" applyFill="1" applyBorder="1" applyAlignment="1">
      <alignment/>
    </xf>
    <xf numFmtId="179" fontId="24" fillId="0" borderId="17" xfId="42" applyNumberFormat="1" applyFont="1" applyBorder="1" applyAlignment="1">
      <alignment horizontal="center"/>
    </xf>
    <xf numFmtId="179" fontId="24" fillId="35" borderId="30" xfId="42" applyNumberFormat="1" applyFont="1" applyFill="1" applyBorder="1" applyAlignment="1">
      <alignment/>
    </xf>
    <xf numFmtId="179" fontId="24" fillId="0" borderId="23" xfId="42" applyNumberFormat="1" applyFont="1" applyBorder="1" applyAlignment="1">
      <alignment horizontal="center"/>
    </xf>
    <xf numFmtId="179" fontId="24" fillId="0" borderId="13" xfId="42" applyNumberFormat="1" applyFont="1" applyBorder="1" applyAlignment="1">
      <alignment/>
    </xf>
    <xf numFmtId="0" fontId="24" fillId="0" borderId="41" xfId="0" applyFont="1" applyFill="1" applyBorder="1" applyAlignment="1">
      <alignment/>
    </xf>
    <xf numFmtId="0" fontId="24" fillId="35" borderId="42" xfId="0" applyFont="1" applyFill="1" applyBorder="1" applyAlignment="1">
      <alignment horizontal="center"/>
    </xf>
    <xf numFmtId="179" fontId="24" fillId="0" borderId="13" xfId="42" applyNumberFormat="1" applyFont="1" applyBorder="1" applyAlignment="1">
      <alignment horizontal="right"/>
    </xf>
    <xf numFmtId="0" fontId="24" fillId="0" borderId="14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179" fontId="24" fillId="35" borderId="43" xfId="42" applyNumberFormat="1" applyFont="1" applyFill="1" applyBorder="1" applyAlignment="1">
      <alignment horizontal="center"/>
    </xf>
    <xf numFmtId="0" fontId="24" fillId="35" borderId="44" xfId="0" applyFont="1" applyFill="1" applyBorder="1" applyAlignment="1">
      <alignment horizontal="center"/>
    </xf>
    <xf numFmtId="179" fontId="24" fillId="35" borderId="45" xfId="42" applyNumberFormat="1" applyFont="1" applyFill="1" applyBorder="1" applyAlignment="1">
      <alignment horizontal="left"/>
    </xf>
    <xf numFmtId="179" fontId="24" fillId="35" borderId="45" xfId="42" applyNumberFormat="1" applyFont="1" applyFill="1" applyBorder="1" applyAlignment="1">
      <alignment horizontal="center"/>
    </xf>
    <xf numFmtId="0" fontId="53" fillId="33" borderId="24" xfId="0" applyFont="1" applyFill="1" applyBorder="1" applyAlignment="1">
      <alignment horizontal="center" vertical="center"/>
    </xf>
    <xf numFmtId="178" fontId="0" fillId="0" borderId="0" xfId="42" applyNumberFormat="1" applyFont="1" applyAlignment="1" quotePrefix="1">
      <alignment/>
    </xf>
    <xf numFmtId="0" fontId="0" fillId="0" borderId="0" xfId="0" applyAlignment="1">
      <alignment horizontal="center"/>
    </xf>
    <xf numFmtId="0" fontId="24" fillId="0" borderId="12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center" vertical="center"/>
    </xf>
    <xf numFmtId="0" fontId="53" fillId="35" borderId="42" xfId="0" applyFont="1" applyFill="1" applyBorder="1" applyAlignment="1">
      <alignment horizontal="center" vertical="center"/>
    </xf>
    <xf numFmtId="179" fontId="53" fillId="35" borderId="42" xfId="42" applyNumberFormat="1" applyFont="1" applyFill="1" applyBorder="1" applyAlignment="1">
      <alignment horizontal="center" vertical="center"/>
    </xf>
    <xf numFmtId="3" fontId="53" fillId="35" borderId="43" xfId="0" applyNumberFormat="1" applyFont="1" applyFill="1" applyBorder="1" applyAlignment="1">
      <alignment horizontal="center" vertical="center"/>
    </xf>
    <xf numFmtId="3" fontId="53" fillId="35" borderId="45" xfId="0" applyNumberFormat="1" applyFont="1" applyFill="1" applyBorder="1" applyAlignment="1">
      <alignment horizontal="right" vertical="center"/>
    </xf>
    <xf numFmtId="0" fontId="24" fillId="0" borderId="24" xfId="0" applyFont="1" applyFill="1" applyBorder="1" applyAlignment="1">
      <alignment horizontal="center" vertical="center"/>
    </xf>
    <xf numFmtId="0" fontId="24" fillId="34" borderId="12" xfId="0" applyFont="1" applyFill="1" applyBorder="1" applyAlignment="1">
      <alignment horizontal="center"/>
    </xf>
    <xf numFmtId="0" fontId="24" fillId="0" borderId="22" xfId="0" applyFont="1" applyBorder="1" applyAlignment="1">
      <alignment horizontal="center" vertical="center"/>
    </xf>
    <xf numFmtId="3" fontId="24" fillId="0" borderId="32" xfId="0" applyNumberFormat="1" applyFont="1" applyBorder="1" applyAlignment="1">
      <alignment horizontal="center" vertical="center"/>
    </xf>
    <xf numFmtId="0" fontId="24" fillId="34" borderId="34" xfId="0" applyFont="1" applyFill="1" applyBorder="1" applyAlignment="1">
      <alignment horizontal="center"/>
    </xf>
    <xf numFmtId="41" fontId="24" fillId="0" borderId="14" xfId="43" applyFont="1" applyBorder="1" applyAlignment="1">
      <alignment horizontal="center" vertical="center"/>
    </xf>
    <xf numFmtId="179" fontId="24" fillId="34" borderId="34" xfId="42" applyNumberFormat="1" applyFont="1" applyFill="1" applyBorder="1" applyAlignment="1">
      <alignment horizontal="center"/>
    </xf>
    <xf numFmtId="0" fontId="24" fillId="34" borderId="18" xfId="0" applyFont="1" applyFill="1" applyBorder="1" applyAlignment="1">
      <alignment horizontal="center"/>
    </xf>
    <xf numFmtId="0" fontId="24" fillId="34" borderId="46" xfId="0" applyFont="1" applyFill="1" applyBorder="1" applyAlignment="1">
      <alignment horizontal="center"/>
    </xf>
    <xf numFmtId="3" fontId="24" fillId="33" borderId="47" xfId="0" applyNumberFormat="1" applyFont="1" applyFill="1" applyBorder="1" applyAlignment="1">
      <alignment horizontal="right" vertical="center"/>
    </xf>
    <xf numFmtId="0" fontId="24" fillId="33" borderId="24" xfId="0" applyFont="1" applyFill="1" applyBorder="1" applyAlignment="1">
      <alignment horizontal="center" vertical="center"/>
    </xf>
    <xf numFmtId="3" fontId="24" fillId="33" borderId="31" xfId="0" applyNumberFormat="1" applyFont="1" applyFill="1" applyBorder="1" applyAlignment="1">
      <alignment horizontal="right" vertical="center"/>
    </xf>
    <xf numFmtId="3" fontId="24" fillId="0" borderId="23" xfId="0" applyNumberFormat="1" applyFont="1" applyBorder="1" applyAlignment="1">
      <alignment horizontal="center" vertical="center"/>
    </xf>
    <xf numFmtId="0" fontId="24" fillId="34" borderId="48" xfId="0" applyFont="1" applyFill="1" applyBorder="1" applyAlignment="1">
      <alignment horizontal="center"/>
    </xf>
    <xf numFmtId="41" fontId="24" fillId="0" borderId="48" xfId="43" applyFont="1" applyBorder="1" applyAlignment="1">
      <alignment horizontal="center" vertical="center"/>
    </xf>
    <xf numFmtId="0" fontId="24" fillId="34" borderId="11" xfId="0" applyFont="1" applyFill="1" applyBorder="1" applyAlignment="1">
      <alignment horizontal="center"/>
    </xf>
    <xf numFmtId="1" fontId="24" fillId="33" borderId="33" xfId="0" applyNumberFormat="1" applyFont="1" applyFill="1" applyBorder="1" applyAlignment="1">
      <alignment horizontal="center" vertical="center"/>
    </xf>
    <xf numFmtId="3" fontId="24" fillId="33" borderId="24" xfId="0" applyNumberFormat="1" applyFont="1" applyFill="1" applyBorder="1" applyAlignment="1">
      <alignment horizontal="center" vertical="center"/>
    </xf>
    <xf numFmtId="0" fontId="24" fillId="34" borderId="49" xfId="0" applyFont="1" applyFill="1" applyBorder="1" applyAlignment="1">
      <alignment horizontal="center"/>
    </xf>
    <xf numFmtId="0" fontId="24" fillId="34" borderId="19" xfId="0" applyFont="1" applyFill="1" applyBorder="1" applyAlignment="1">
      <alignment horizontal="center"/>
    </xf>
    <xf numFmtId="179" fontId="24" fillId="34" borderId="48" xfId="42" applyNumberFormat="1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left"/>
    </xf>
    <xf numFmtId="0" fontId="49" fillId="34" borderId="0" xfId="0" applyFont="1" applyFill="1" applyBorder="1" applyAlignment="1">
      <alignment horizontal="left" vertical="center"/>
    </xf>
    <xf numFmtId="0" fontId="52" fillId="34" borderId="0" xfId="0" applyFont="1" applyFill="1" applyBorder="1" applyAlignment="1">
      <alignment horizontal="left" vertical="center"/>
    </xf>
    <xf numFmtId="0" fontId="52" fillId="34" borderId="0" xfId="0" applyFont="1" applyFill="1" applyBorder="1" applyAlignment="1">
      <alignment horizontal="center" vertical="center"/>
    </xf>
    <xf numFmtId="3" fontId="52" fillId="34" borderId="0" xfId="0" applyNumberFormat="1" applyFont="1" applyFill="1" applyBorder="1" applyAlignment="1">
      <alignment horizontal="right" vertical="center"/>
    </xf>
    <xf numFmtId="1" fontId="52" fillId="34" borderId="0" xfId="0" applyNumberFormat="1" applyFont="1" applyFill="1" applyBorder="1" applyAlignment="1">
      <alignment horizontal="center" vertical="center"/>
    </xf>
    <xf numFmtId="179" fontId="24" fillId="0" borderId="32" xfId="45" applyNumberFormat="1" applyFont="1" applyBorder="1" applyAlignment="1">
      <alignment/>
    </xf>
    <xf numFmtId="179" fontId="24" fillId="0" borderId="14" xfId="45" applyNumberFormat="1" applyFont="1" applyBorder="1" applyAlignment="1">
      <alignment/>
    </xf>
    <xf numFmtId="0" fontId="53" fillId="33" borderId="24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178" fontId="24" fillId="0" borderId="23" xfId="42" applyNumberFormat="1" applyFont="1" applyBorder="1" applyAlignment="1">
      <alignment horizontal="center"/>
    </xf>
    <xf numFmtId="178" fontId="24" fillId="0" borderId="32" xfId="42" applyNumberFormat="1" applyFont="1" applyBorder="1" applyAlignment="1">
      <alignment horizontal="center"/>
    </xf>
    <xf numFmtId="178" fontId="24" fillId="0" borderId="13" xfId="42" applyNumberFormat="1" applyFont="1" applyBorder="1" applyAlignment="1">
      <alignment horizontal="center"/>
    </xf>
    <xf numFmtId="178" fontId="24" fillId="0" borderId="14" xfId="42" applyNumberFormat="1" applyFont="1" applyBorder="1" applyAlignment="1">
      <alignment horizontal="center"/>
    </xf>
    <xf numFmtId="0" fontId="24" fillId="0" borderId="13" xfId="0" applyFont="1" applyFill="1" applyBorder="1" applyAlignment="1">
      <alignment horizontal="left" vertical="center"/>
    </xf>
    <xf numFmtId="0" fontId="24" fillId="0" borderId="15" xfId="0" applyFont="1" applyFill="1" applyBorder="1" applyAlignment="1">
      <alignment horizontal="center" vertical="center"/>
    </xf>
    <xf numFmtId="178" fontId="24" fillId="0" borderId="20" xfId="42" applyNumberFormat="1" applyFont="1" applyBorder="1" applyAlignment="1">
      <alignment horizontal="center"/>
    </xf>
    <xf numFmtId="0" fontId="14" fillId="34" borderId="0" xfId="0" applyFont="1" applyFill="1" applyBorder="1" applyAlignment="1">
      <alignment horizontal="left" vertical="center"/>
    </xf>
    <xf numFmtId="0" fontId="23" fillId="34" borderId="0" xfId="0" applyFont="1" applyFill="1" applyBorder="1" applyAlignment="1">
      <alignment horizontal="left" vertical="center"/>
    </xf>
    <xf numFmtId="0" fontId="53" fillId="35" borderId="44" xfId="0" applyFont="1" applyFill="1" applyBorder="1" applyAlignment="1">
      <alignment horizontal="center" vertical="center"/>
    </xf>
    <xf numFmtId="0" fontId="53" fillId="35" borderId="42" xfId="0" applyFont="1" applyFill="1" applyBorder="1" applyAlignment="1">
      <alignment horizontal="center" vertical="center"/>
    </xf>
    <xf numFmtId="0" fontId="53" fillId="33" borderId="24" xfId="0" applyFont="1" applyFill="1" applyBorder="1" applyAlignment="1">
      <alignment horizontal="center" vertical="center"/>
    </xf>
    <xf numFmtId="0" fontId="24" fillId="0" borderId="23" xfId="0" applyFont="1" applyBorder="1" applyAlignment="1">
      <alignment horizontal="center"/>
    </xf>
    <xf numFmtId="0" fontId="24" fillId="0" borderId="50" xfId="0" applyFont="1" applyBorder="1" applyAlignment="1">
      <alignment horizontal="center"/>
    </xf>
    <xf numFmtId="0" fontId="24" fillId="0" borderId="51" xfId="0" applyFont="1" applyBorder="1" applyAlignment="1">
      <alignment horizontal="center"/>
    </xf>
    <xf numFmtId="179" fontId="24" fillId="0" borderId="13" xfId="42" applyNumberFormat="1" applyFont="1" applyBorder="1" applyAlignment="1">
      <alignment vertical="center"/>
    </xf>
    <xf numFmtId="0" fontId="24" fillId="0" borderId="52" xfId="0" applyFont="1" applyFill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41" fontId="24" fillId="0" borderId="20" xfId="43" applyFont="1" applyBorder="1" applyAlignment="1">
      <alignment horizontal="right" vertical="center"/>
    </xf>
    <xf numFmtId="0" fontId="24" fillId="0" borderId="40" xfId="0" applyFont="1" applyBorder="1" applyAlignment="1">
      <alignment horizontal="center"/>
    </xf>
    <xf numFmtId="41" fontId="53" fillId="33" borderId="24" xfId="43" applyFont="1" applyFill="1" applyBorder="1" applyAlignment="1">
      <alignment horizontal="center" vertical="center"/>
    </xf>
    <xf numFmtId="3" fontId="53" fillId="33" borderId="30" xfId="0" applyNumberFormat="1" applyFont="1" applyFill="1" applyBorder="1" applyAlignment="1">
      <alignment horizontal="center" vertical="center"/>
    </xf>
    <xf numFmtId="3" fontId="53" fillId="33" borderId="53" xfId="0" applyNumberFormat="1" applyFont="1" applyFill="1" applyBorder="1" applyAlignment="1">
      <alignment horizontal="center" vertical="center"/>
    </xf>
    <xf numFmtId="179" fontId="53" fillId="35" borderId="43" xfId="0" applyNumberFormat="1" applyFont="1" applyFill="1" applyBorder="1" applyAlignment="1">
      <alignment horizontal="center" vertical="center"/>
    </xf>
    <xf numFmtId="0" fontId="53" fillId="35" borderId="54" xfId="0" applyFont="1" applyFill="1" applyBorder="1" applyAlignment="1">
      <alignment horizontal="center" vertical="center"/>
    </xf>
    <xf numFmtId="179" fontId="53" fillId="35" borderId="45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3" fontId="53" fillId="33" borderId="31" xfId="0" applyNumberFormat="1" applyFont="1" applyFill="1" applyBorder="1" applyAlignment="1">
      <alignment horizontal="center" vertical="center"/>
    </xf>
    <xf numFmtId="0" fontId="24" fillId="0" borderId="50" xfId="45" applyNumberFormat="1" applyFont="1" applyBorder="1" applyAlignment="1">
      <alignment horizontal="center"/>
    </xf>
    <xf numFmtId="0" fontId="24" fillId="0" borderId="51" xfId="45" applyNumberFormat="1" applyFont="1" applyBorder="1" applyAlignment="1">
      <alignment horizontal="center"/>
    </xf>
    <xf numFmtId="0" fontId="24" fillId="0" borderId="32" xfId="45" applyNumberFormat="1" applyFont="1" applyBorder="1" applyAlignment="1">
      <alignment horizontal="center"/>
    </xf>
    <xf numFmtId="0" fontId="24" fillId="0" borderId="14" xfId="45" applyNumberFormat="1" applyFont="1" applyBorder="1" applyAlignment="1">
      <alignment horizontal="center"/>
    </xf>
    <xf numFmtId="0" fontId="24" fillId="0" borderId="11" xfId="42" applyNumberFormat="1" applyFont="1" applyBorder="1" applyAlignment="1">
      <alignment horizontal="center"/>
    </xf>
    <xf numFmtId="179" fontId="24" fillId="0" borderId="48" xfId="42" applyNumberFormat="1" applyFont="1" applyBorder="1" applyAlignment="1">
      <alignment/>
    </xf>
    <xf numFmtId="179" fontId="24" fillId="0" borderId="13" xfId="42" applyNumberFormat="1" applyFont="1" applyFill="1" applyBorder="1" applyAlignment="1">
      <alignment horizontal="center"/>
    </xf>
    <xf numFmtId="179" fontId="24" fillId="0" borderId="48" xfId="42" applyNumberFormat="1" applyFont="1" applyBorder="1" applyAlignment="1">
      <alignment horizontal="right"/>
    </xf>
    <xf numFmtId="0" fontId="24" fillId="0" borderId="41" xfId="0" applyFont="1" applyBorder="1" applyAlignment="1">
      <alignment/>
    </xf>
    <xf numFmtId="0" fontId="53" fillId="36" borderId="55" xfId="0" applyFont="1" applyFill="1" applyBorder="1" applyAlignment="1">
      <alignment horizontal="center"/>
    </xf>
    <xf numFmtId="0" fontId="53" fillId="36" borderId="56" xfId="0" applyFont="1" applyFill="1" applyBorder="1" applyAlignment="1">
      <alignment horizontal="center"/>
    </xf>
    <xf numFmtId="0" fontId="53" fillId="36" borderId="57" xfId="0" applyFont="1" applyFill="1" applyBorder="1" applyAlignment="1">
      <alignment horizontal="center"/>
    </xf>
    <xf numFmtId="0" fontId="53" fillId="36" borderId="58" xfId="0" applyFont="1" applyFill="1" applyBorder="1" applyAlignment="1">
      <alignment horizontal="center"/>
    </xf>
    <xf numFmtId="0" fontId="53" fillId="36" borderId="59" xfId="0" applyFont="1" applyFill="1" applyBorder="1" applyAlignment="1">
      <alignment horizontal="center"/>
    </xf>
    <xf numFmtId="0" fontId="24" fillId="0" borderId="60" xfId="0" applyFont="1" applyBorder="1" applyAlignment="1">
      <alignment horizontal="center"/>
    </xf>
    <xf numFmtId="179" fontId="24" fillId="0" borderId="0" xfId="0" applyNumberFormat="1" applyFont="1" applyAlignment="1">
      <alignment/>
    </xf>
    <xf numFmtId="0" fontId="24" fillId="0" borderId="61" xfId="0" applyFont="1" applyBorder="1" applyAlignment="1">
      <alignment horizontal="center"/>
    </xf>
    <xf numFmtId="0" fontId="53" fillId="35" borderId="33" xfId="0" applyFont="1" applyFill="1" applyBorder="1" applyAlignment="1">
      <alignment horizontal="center" vertical="center"/>
    </xf>
    <xf numFmtId="0" fontId="53" fillId="35" borderId="24" xfId="0" applyFont="1" applyFill="1" applyBorder="1" applyAlignment="1">
      <alignment horizontal="center" vertical="center"/>
    </xf>
    <xf numFmtId="179" fontId="53" fillId="35" borderId="30" xfId="0" applyNumberFormat="1" applyFont="1" applyFill="1" applyBorder="1" applyAlignment="1">
      <alignment horizontal="center" vertical="center"/>
    </xf>
    <xf numFmtId="0" fontId="53" fillId="35" borderId="53" xfId="0" applyFont="1" applyFill="1" applyBorder="1" applyAlignment="1">
      <alignment horizontal="center" vertical="center"/>
    </xf>
    <xf numFmtId="179" fontId="53" fillId="35" borderId="31" xfId="0" applyNumberFormat="1" applyFont="1" applyFill="1" applyBorder="1" applyAlignment="1">
      <alignment horizontal="center" vertical="center"/>
    </xf>
    <xf numFmtId="0" fontId="24" fillId="0" borderId="17" xfId="0" applyFont="1" applyBorder="1" applyAlignment="1">
      <alignment/>
    </xf>
    <xf numFmtId="0" fontId="24" fillId="0" borderId="62" xfId="0" applyFont="1" applyBorder="1" applyAlignment="1">
      <alignment horizontal="center"/>
    </xf>
    <xf numFmtId="0" fontId="24" fillId="0" borderId="52" xfId="0" applyFont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179" fontId="24" fillId="0" borderId="23" xfId="45" applyNumberFormat="1" applyFont="1" applyBorder="1" applyAlignment="1">
      <alignment horizontal="right"/>
    </xf>
    <xf numFmtId="179" fontId="24" fillId="0" borderId="13" xfId="45" applyNumberFormat="1" applyFont="1" applyBorder="1" applyAlignment="1">
      <alignment horizontal="right"/>
    </xf>
    <xf numFmtId="179" fontId="24" fillId="0" borderId="13" xfId="45" applyNumberFormat="1" applyFont="1" applyBorder="1" applyAlignment="1">
      <alignment horizontal="center"/>
    </xf>
    <xf numFmtId="3" fontId="53" fillId="33" borderId="63" xfId="0" applyNumberFormat="1" applyFont="1" applyFill="1" applyBorder="1" applyAlignment="1">
      <alignment horizontal="center" vertical="center"/>
    </xf>
    <xf numFmtId="179" fontId="24" fillId="0" borderId="64" xfId="42" applyNumberFormat="1" applyFont="1" applyBorder="1" applyAlignment="1">
      <alignment/>
    </xf>
    <xf numFmtId="179" fontId="24" fillId="0" borderId="65" xfId="42" applyNumberFormat="1" applyFont="1" applyBorder="1" applyAlignment="1">
      <alignment horizontal="center"/>
    </xf>
    <xf numFmtId="179" fontId="24" fillId="0" borderId="65" xfId="42" applyNumberFormat="1" applyFont="1" applyBorder="1" applyAlignment="1">
      <alignment/>
    </xf>
    <xf numFmtId="179" fontId="24" fillId="0" borderId="66" xfId="42" applyNumberFormat="1" applyFont="1" applyBorder="1" applyAlignment="1">
      <alignment horizontal="center"/>
    </xf>
    <xf numFmtId="3" fontId="53" fillId="33" borderId="67" xfId="0" applyNumberFormat="1" applyFont="1" applyFill="1" applyBorder="1" applyAlignment="1">
      <alignment horizontal="center" vertical="center"/>
    </xf>
    <xf numFmtId="0" fontId="24" fillId="0" borderId="17" xfId="0" applyFont="1" applyBorder="1" applyAlignment="1">
      <alignment horizontal="left" vertical="center"/>
    </xf>
    <xf numFmtId="0" fontId="24" fillId="0" borderId="17" xfId="0" applyFont="1" applyBorder="1" applyAlignment="1">
      <alignment horizontal="center"/>
    </xf>
    <xf numFmtId="179" fontId="24" fillId="0" borderId="17" xfId="45" applyNumberFormat="1" applyFont="1" applyBorder="1" applyAlignment="1">
      <alignment horizontal="right"/>
    </xf>
    <xf numFmtId="178" fontId="24" fillId="0" borderId="17" xfId="42" applyNumberFormat="1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4" fillId="34" borderId="50" xfId="0" applyFont="1" applyFill="1" applyBorder="1" applyAlignment="1">
      <alignment horizontal="center"/>
    </xf>
    <xf numFmtId="0" fontId="24" fillId="34" borderId="51" xfId="0" applyFont="1" applyFill="1" applyBorder="1" applyAlignment="1">
      <alignment horizontal="center"/>
    </xf>
    <xf numFmtId="0" fontId="24" fillId="34" borderId="52" xfId="0" applyFont="1" applyFill="1" applyBorder="1" applyAlignment="1">
      <alignment horizontal="center"/>
    </xf>
    <xf numFmtId="0" fontId="24" fillId="34" borderId="22" xfId="0" applyFont="1" applyFill="1" applyBorder="1" applyAlignment="1">
      <alignment horizontal="center"/>
    </xf>
    <xf numFmtId="0" fontId="53" fillId="36" borderId="68" xfId="0" applyFont="1" applyFill="1" applyBorder="1" applyAlignment="1">
      <alignment horizontal="center" vertical="center" wrapText="1"/>
    </xf>
    <xf numFmtId="0" fontId="53" fillId="36" borderId="69" xfId="0" applyFont="1" applyFill="1" applyBorder="1" applyAlignment="1">
      <alignment horizontal="center" vertical="center" wrapText="1"/>
    </xf>
    <xf numFmtId="0" fontId="53" fillId="36" borderId="70" xfId="0" applyFont="1" applyFill="1" applyBorder="1" applyAlignment="1">
      <alignment horizontal="center" vertical="center" wrapText="1"/>
    </xf>
    <xf numFmtId="0" fontId="53" fillId="36" borderId="71" xfId="0" applyFont="1" applyFill="1" applyBorder="1" applyAlignment="1">
      <alignment horizontal="center" vertical="center" wrapText="1"/>
    </xf>
    <xf numFmtId="0" fontId="53" fillId="36" borderId="72" xfId="0" applyFont="1" applyFill="1" applyBorder="1" applyAlignment="1">
      <alignment horizontal="center" vertical="center" wrapText="1"/>
    </xf>
    <xf numFmtId="0" fontId="53" fillId="36" borderId="73" xfId="0" applyFont="1" applyFill="1" applyBorder="1" applyAlignment="1">
      <alignment horizontal="center" vertical="center" wrapText="1"/>
    </xf>
    <xf numFmtId="0" fontId="53" fillId="36" borderId="74" xfId="0" applyFont="1" applyFill="1" applyBorder="1" applyAlignment="1">
      <alignment horizontal="center" vertical="center" wrapText="1"/>
    </xf>
    <xf numFmtId="0" fontId="53" fillId="36" borderId="29" xfId="0" applyFont="1" applyFill="1" applyBorder="1" applyAlignment="1">
      <alignment horizontal="center" vertical="center" wrapText="1"/>
    </xf>
    <xf numFmtId="0" fontId="53" fillId="35" borderId="68" xfId="0" applyFont="1" applyFill="1" applyBorder="1" applyAlignment="1">
      <alignment horizontal="center"/>
    </xf>
    <xf numFmtId="0" fontId="53" fillId="35" borderId="69" xfId="0" applyFont="1" applyFill="1" applyBorder="1" applyAlignment="1">
      <alignment horizontal="center"/>
    </xf>
    <xf numFmtId="0" fontId="53" fillId="35" borderId="70" xfId="0" applyFont="1" applyFill="1" applyBorder="1" applyAlignment="1">
      <alignment horizontal="center"/>
    </xf>
    <xf numFmtId="0" fontId="53" fillId="35" borderId="71" xfId="0" applyFont="1" applyFill="1" applyBorder="1" applyAlignment="1">
      <alignment horizontal="center"/>
    </xf>
    <xf numFmtId="0" fontId="53" fillId="35" borderId="72" xfId="0" applyFont="1" applyFill="1" applyBorder="1" applyAlignment="1">
      <alignment horizontal="center"/>
    </xf>
    <xf numFmtId="0" fontId="53" fillId="35" borderId="73" xfId="0" applyFont="1" applyFill="1" applyBorder="1" applyAlignment="1">
      <alignment horizontal="center"/>
    </xf>
    <xf numFmtId="0" fontId="53" fillId="35" borderId="74" xfId="0" applyFont="1" applyFill="1" applyBorder="1" applyAlignment="1">
      <alignment horizontal="center"/>
    </xf>
    <xf numFmtId="0" fontId="53" fillId="35" borderId="29" xfId="0" applyFont="1" applyFill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53" fillId="35" borderId="75" xfId="0" applyFont="1" applyFill="1" applyBorder="1" applyAlignment="1">
      <alignment horizontal="center"/>
    </xf>
    <xf numFmtId="0" fontId="53" fillId="35" borderId="76" xfId="0" applyFont="1" applyFill="1" applyBorder="1" applyAlignment="1">
      <alignment horizontal="center"/>
    </xf>
    <xf numFmtId="0" fontId="53" fillId="35" borderId="77" xfId="0" applyFont="1" applyFill="1" applyBorder="1" applyAlignment="1">
      <alignment horizontal="center"/>
    </xf>
    <xf numFmtId="0" fontId="53" fillId="35" borderId="78" xfId="0" applyFont="1" applyFill="1" applyBorder="1" applyAlignment="1">
      <alignment horizontal="center"/>
    </xf>
    <xf numFmtId="0" fontId="53" fillId="35" borderId="79" xfId="0" applyFont="1" applyFill="1" applyBorder="1" applyAlignment="1">
      <alignment horizontal="center"/>
    </xf>
    <xf numFmtId="0" fontId="53" fillId="35" borderId="80" xfId="0" applyFont="1" applyFill="1" applyBorder="1" applyAlignment="1">
      <alignment horizontal="center"/>
    </xf>
    <xf numFmtId="0" fontId="52" fillId="36" borderId="59" xfId="0" applyFont="1" applyFill="1" applyBorder="1" applyAlignment="1">
      <alignment horizontal="center" vertical="center"/>
    </xf>
    <xf numFmtId="0" fontId="52" fillId="36" borderId="55" xfId="0" applyFont="1" applyFill="1" applyBorder="1" applyAlignment="1">
      <alignment horizontal="center" vertical="center"/>
    </xf>
    <xf numFmtId="0" fontId="52" fillId="36" borderId="55" xfId="0" applyFont="1" applyFill="1" applyBorder="1" applyAlignment="1">
      <alignment horizontal="center"/>
    </xf>
    <xf numFmtId="0" fontId="52" fillId="36" borderId="56" xfId="0" applyFont="1" applyFill="1" applyBorder="1" applyAlignment="1">
      <alignment horizontal="center"/>
    </xf>
    <xf numFmtId="0" fontId="52" fillId="36" borderId="59" xfId="0" applyFont="1" applyFill="1" applyBorder="1" applyAlignment="1">
      <alignment horizontal="center"/>
    </xf>
    <xf numFmtId="0" fontId="52" fillId="36" borderId="58" xfId="0" applyFont="1" applyFill="1" applyBorder="1" applyAlignment="1">
      <alignment horizontal="center"/>
    </xf>
    <xf numFmtId="0" fontId="53" fillId="33" borderId="24" xfId="0" applyFont="1" applyFill="1" applyBorder="1" applyAlignment="1">
      <alignment horizontal="center" vertical="center"/>
    </xf>
    <xf numFmtId="0" fontId="53" fillId="35" borderId="44" xfId="0" applyFont="1" applyFill="1" applyBorder="1" applyAlignment="1">
      <alignment horizontal="center" vertical="center"/>
    </xf>
    <xf numFmtId="0" fontId="53" fillId="35" borderId="73" xfId="0" applyFont="1" applyFill="1" applyBorder="1" applyAlignment="1">
      <alignment horizontal="center"/>
    </xf>
    <xf numFmtId="0" fontId="53" fillId="36" borderId="55" xfId="0" applyFont="1" applyFill="1" applyBorder="1" applyAlignment="1">
      <alignment horizontal="center"/>
    </xf>
    <xf numFmtId="0" fontId="53" fillId="36" borderId="56" xfId="0" applyFont="1" applyFill="1" applyBorder="1" applyAlignment="1">
      <alignment horizontal="center"/>
    </xf>
    <xf numFmtId="0" fontId="53" fillId="36" borderId="57" xfId="0" applyFont="1" applyFill="1" applyBorder="1" applyAlignment="1">
      <alignment horizontal="center"/>
    </xf>
    <xf numFmtId="0" fontId="53" fillId="36" borderId="58" xfId="0" applyFont="1" applyFill="1" applyBorder="1" applyAlignment="1">
      <alignment horizontal="center"/>
    </xf>
    <xf numFmtId="0" fontId="53" fillId="36" borderId="59" xfId="0" applyFont="1" applyFill="1" applyBorder="1" applyAlignment="1">
      <alignment horizontal="center"/>
    </xf>
    <xf numFmtId="0" fontId="53" fillId="0" borderId="22" xfId="0" applyFont="1" applyFill="1" applyBorder="1" applyAlignment="1">
      <alignment horizontal="left" vertical="center"/>
    </xf>
    <xf numFmtId="3" fontId="24" fillId="0" borderId="23" xfId="0" applyNumberFormat="1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left" vertical="center"/>
    </xf>
    <xf numFmtId="41" fontId="24" fillId="0" borderId="14" xfId="43" applyFont="1" applyFill="1" applyBorder="1" applyAlignment="1">
      <alignment horizontal="center" vertical="center"/>
    </xf>
    <xf numFmtId="0" fontId="24" fillId="0" borderId="12" xfId="0" applyFont="1" applyBorder="1" applyAlignment="1">
      <alignment vertical="center" wrapText="1"/>
    </xf>
    <xf numFmtId="0" fontId="53" fillId="0" borderId="12" xfId="0" applyFont="1" applyFill="1" applyBorder="1" applyAlignment="1">
      <alignment/>
    </xf>
    <xf numFmtId="0" fontId="24" fillId="0" borderId="18" xfId="0" applyFont="1" applyBorder="1" applyAlignment="1">
      <alignment horizontal="left" vertical="center"/>
    </xf>
    <xf numFmtId="0" fontId="24" fillId="0" borderId="81" xfId="0" applyFont="1" applyBorder="1" applyAlignment="1">
      <alignment horizontal="center" vertical="center"/>
    </xf>
    <xf numFmtId="0" fontId="53" fillId="0" borderId="82" xfId="0" applyFont="1" applyFill="1" applyBorder="1" applyAlignment="1">
      <alignment horizontal="left" vertical="center"/>
    </xf>
    <xf numFmtId="0" fontId="24" fillId="0" borderId="83" xfId="0" applyFont="1" applyFill="1" applyBorder="1" applyAlignment="1">
      <alignment horizontal="center" vertical="center"/>
    </xf>
    <xf numFmtId="0" fontId="24" fillId="0" borderId="82" xfId="0" applyFont="1" applyFill="1" applyBorder="1" applyAlignment="1">
      <alignment horizontal="center" vertical="center"/>
    </xf>
    <xf numFmtId="41" fontId="24" fillId="0" borderId="83" xfId="43" applyFont="1" applyFill="1" applyBorder="1" applyAlignment="1">
      <alignment horizontal="right" vertical="center"/>
    </xf>
    <xf numFmtId="0" fontId="24" fillId="0" borderId="81" xfId="0" applyFont="1" applyFill="1" applyBorder="1" applyAlignment="1">
      <alignment horizontal="center" vertical="center"/>
    </xf>
    <xf numFmtId="179" fontId="24" fillId="0" borderId="84" xfId="42" applyNumberFormat="1" applyFont="1" applyFill="1" applyBorder="1" applyAlignment="1">
      <alignment horizontal="right" vertical="center"/>
    </xf>
    <xf numFmtId="0" fontId="53" fillId="0" borderId="12" xfId="0" applyFont="1" applyFill="1" applyBorder="1" applyAlignment="1">
      <alignment vertical="center" wrapText="1"/>
    </xf>
    <xf numFmtId="0" fontId="24" fillId="0" borderId="16" xfId="0" applyFont="1" applyBorder="1" applyAlignment="1">
      <alignment horizontal="center"/>
    </xf>
    <xf numFmtId="179" fontId="24" fillId="0" borderId="41" xfId="42" applyNumberFormat="1" applyFont="1" applyBorder="1" applyAlignment="1">
      <alignment horizontal="center"/>
    </xf>
    <xf numFmtId="0" fontId="24" fillId="0" borderId="85" xfId="0" applyFont="1" applyBorder="1" applyAlignment="1">
      <alignment horizontal="center"/>
    </xf>
    <xf numFmtId="179" fontId="24" fillId="0" borderId="86" xfId="42" applyNumberFormat="1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73" xfId="0" applyFont="1" applyBorder="1" applyAlignment="1">
      <alignment/>
    </xf>
    <xf numFmtId="0" fontId="24" fillId="0" borderId="33" xfId="0" applyFont="1" applyBorder="1" applyAlignment="1">
      <alignment horizontal="center" vertical="center"/>
    </xf>
    <xf numFmtId="0" fontId="24" fillId="0" borderId="24" xfId="0" applyFont="1" applyBorder="1" applyAlignment="1">
      <alignment/>
    </xf>
    <xf numFmtId="0" fontId="24" fillId="0" borderId="30" xfId="0" applyFont="1" applyFill="1" applyBorder="1" applyAlignment="1">
      <alignment horizontal="center" vertical="center"/>
    </xf>
    <xf numFmtId="41" fontId="24" fillId="0" borderId="30" xfId="43" applyFont="1" applyFill="1" applyBorder="1" applyAlignment="1">
      <alignment horizontal="right" vertical="center"/>
    </xf>
    <xf numFmtId="0" fontId="24" fillId="0" borderId="33" xfId="0" applyFont="1" applyFill="1" applyBorder="1" applyAlignment="1">
      <alignment horizontal="center" vertical="center"/>
    </xf>
    <xf numFmtId="179" fontId="24" fillId="0" borderId="31" xfId="42" applyNumberFormat="1" applyFont="1" applyFill="1" applyBorder="1" applyAlignment="1">
      <alignment horizontal="right" vertical="center"/>
    </xf>
    <xf numFmtId="3" fontId="24" fillId="34" borderId="17" xfId="0" applyNumberFormat="1" applyFont="1" applyFill="1" applyBorder="1" applyAlignment="1">
      <alignment horizontal="center"/>
    </xf>
    <xf numFmtId="0" fontId="24" fillId="0" borderId="23" xfId="0" applyFont="1" applyBorder="1" applyAlignment="1">
      <alignment horizontal="left" vertical="center"/>
    </xf>
    <xf numFmtId="0" fontId="53" fillId="33" borderId="24" xfId="0" applyFont="1" applyFill="1" applyBorder="1" applyAlignment="1">
      <alignment horizontal="center" vertical="center"/>
    </xf>
    <xf numFmtId="0" fontId="53" fillId="36" borderId="55" xfId="0" applyFont="1" applyFill="1" applyBorder="1" applyAlignment="1">
      <alignment horizontal="center"/>
    </xf>
    <xf numFmtId="0" fontId="53" fillId="36" borderId="56" xfId="0" applyFont="1" applyFill="1" applyBorder="1" applyAlignment="1">
      <alignment horizontal="center"/>
    </xf>
    <xf numFmtId="0" fontId="53" fillId="36" borderId="57" xfId="0" applyFont="1" applyFill="1" applyBorder="1" applyAlignment="1">
      <alignment horizontal="center"/>
    </xf>
    <xf numFmtId="0" fontId="53" fillId="36" borderId="58" xfId="0" applyFont="1" applyFill="1" applyBorder="1" applyAlignment="1">
      <alignment horizontal="center"/>
    </xf>
    <xf numFmtId="0" fontId="53" fillId="35" borderId="44" xfId="0" applyFont="1" applyFill="1" applyBorder="1" applyAlignment="1">
      <alignment horizontal="center" vertical="center"/>
    </xf>
    <xf numFmtId="179" fontId="24" fillId="0" borderId="13" xfId="42" applyNumberFormat="1" applyFont="1" applyFill="1" applyBorder="1" applyAlignment="1">
      <alignment horizontal="center" vertical="center"/>
    </xf>
    <xf numFmtId="179" fontId="53" fillId="35" borderId="87" xfId="42" applyNumberFormat="1" applyFont="1" applyFill="1" applyBorder="1" applyAlignment="1">
      <alignment horizontal="center" vertical="center"/>
    </xf>
    <xf numFmtId="179" fontId="0" fillId="0" borderId="65" xfId="42" applyNumberFormat="1" applyFont="1" applyBorder="1" applyAlignment="1">
      <alignment/>
    </xf>
    <xf numFmtId="0" fontId="53" fillId="36" borderId="88" xfId="0" applyFont="1" applyFill="1" applyBorder="1" applyAlignment="1">
      <alignment horizontal="center" vertical="center"/>
    </xf>
    <xf numFmtId="0" fontId="53" fillId="36" borderId="27" xfId="0" applyFont="1" applyFill="1" applyBorder="1" applyAlignment="1">
      <alignment horizontal="center" vertical="center"/>
    </xf>
    <xf numFmtId="0" fontId="53" fillId="36" borderId="89" xfId="0" applyFont="1" applyFill="1" applyBorder="1" applyAlignment="1">
      <alignment horizontal="center" vertical="center"/>
    </xf>
    <xf numFmtId="0" fontId="53" fillId="36" borderId="78" xfId="0" applyFont="1" applyFill="1" applyBorder="1" applyAlignment="1">
      <alignment horizontal="center"/>
    </xf>
    <xf numFmtId="0" fontId="53" fillId="36" borderId="0" xfId="0" applyFont="1" applyFill="1" applyBorder="1" applyAlignment="1">
      <alignment horizontal="center"/>
    </xf>
    <xf numFmtId="0" fontId="53" fillId="36" borderId="90" xfId="0" applyFont="1" applyFill="1" applyBorder="1" applyAlignment="1">
      <alignment horizontal="center"/>
    </xf>
    <xf numFmtId="0" fontId="53" fillId="36" borderId="55" xfId="0" applyFont="1" applyFill="1" applyBorder="1" applyAlignment="1">
      <alignment horizontal="center"/>
    </xf>
    <xf numFmtId="0" fontId="53" fillId="36" borderId="56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3" fillId="33" borderId="33" xfId="0" applyFont="1" applyFill="1" applyBorder="1" applyAlignment="1">
      <alignment horizontal="center" vertical="center"/>
    </xf>
    <xf numFmtId="0" fontId="53" fillId="33" borderId="24" xfId="0" applyFont="1" applyFill="1" applyBorder="1" applyAlignment="1">
      <alignment horizontal="center" vertical="center"/>
    </xf>
    <xf numFmtId="0" fontId="54" fillId="0" borderId="27" xfId="0" applyFont="1" applyBorder="1" applyAlignment="1">
      <alignment horizontal="left"/>
    </xf>
    <xf numFmtId="0" fontId="53" fillId="36" borderId="91" xfId="0" applyFont="1" applyFill="1" applyBorder="1" applyAlignment="1">
      <alignment horizontal="center" vertical="center"/>
    </xf>
    <xf numFmtId="0" fontId="53" fillId="36" borderId="36" xfId="0" applyFont="1" applyFill="1" applyBorder="1" applyAlignment="1">
      <alignment horizontal="center" vertical="center"/>
    </xf>
    <xf numFmtId="0" fontId="53" fillId="36" borderId="37" xfId="0" applyFont="1" applyFill="1" applyBorder="1" applyAlignment="1">
      <alignment horizontal="center" vertical="center"/>
    </xf>
    <xf numFmtId="0" fontId="53" fillId="36" borderId="39" xfId="0" applyFont="1" applyFill="1" applyBorder="1" applyAlignment="1">
      <alignment horizontal="center" vertical="center"/>
    </xf>
    <xf numFmtId="0" fontId="53" fillId="36" borderId="82" xfId="0" applyFont="1" applyFill="1" applyBorder="1" applyAlignment="1">
      <alignment horizontal="center" vertical="center"/>
    </xf>
    <xf numFmtId="0" fontId="53" fillId="36" borderId="35" xfId="0" applyFont="1" applyFill="1" applyBorder="1" applyAlignment="1">
      <alignment horizontal="center" vertical="center"/>
    </xf>
    <xf numFmtId="0" fontId="53" fillId="36" borderId="12" xfId="0" applyFont="1" applyFill="1" applyBorder="1" applyAlignment="1">
      <alignment horizontal="center" vertical="center"/>
    </xf>
    <xf numFmtId="0" fontId="53" fillId="36" borderId="18" xfId="0" applyFont="1" applyFill="1" applyBorder="1" applyAlignment="1">
      <alignment horizontal="center" vertical="center"/>
    </xf>
    <xf numFmtId="0" fontId="53" fillId="36" borderId="57" xfId="0" applyFont="1" applyFill="1" applyBorder="1" applyAlignment="1">
      <alignment horizontal="center"/>
    </xf>
    <xf numFmtId="0" fontId="53" fillId="36" borderId="58" xfId="0" applyFont="1" applyFill="1" applyBorder="1" applyAlignment="1">
      <alignment horizontal="center"/>
    </xf>
    <xf numFmtId="0" fontId="53" fillId="36" borderId="92" xfId="0" applyFont="1" applyFill="1" applyBorder="1" applyAlignment="1">
      <alignment horizontal="center"/>
    </xf>
    <xf numFmtId="0" fontId="53" fillId="36" borderId="93" xfId="0" applyFont="1" applyFill="1" applyBorder="1" applyAlignment="1">
      <alignment horizontal="center"/>
    </xf>
    <xf numFmtId="0" fontId="53" fillId="36" borderId="94" xfId="0" applyFont="1" applyFill="1" applyBorder="1" applyAlignment="1">
      <alignment horizontal="center"/>
    </xf>
    <xf numFmtId="0" fontId="53" fillId="36" borderId="95" xfId="0" applyFont="1" applyFill="1" applyBorder="1" applyAlignment="1">
      <alignment horizontal="center"/>
    </xf>
    <xf numFmtId="0" fontId="53" fillId="36" borderId="59" xfId="0" applyFont="1" applyFill="1" applyBorder="1" applyAlignment="1">
      <alignment horizontal="center"/>
    </xf>
    <xf numFmtId="0" fontId="53" fillId="36" borderId="96" xfId="0" applyFont="1" applyFill="1" applyBorder="1" applyAlignment="1">
      <alignment horizontal="center"/>
    </xf>
    <xf numFmtId="0" fontId="53" fillId="36" borderId="88" xfId="0" applyFont="1" applyFill="1" applyBorder="1" applyAlignment="1">
      <alignment horizontal="center"/>
    </xf>
    <xf numFmtId="0" fontId="57" fillId="36" borderId="97" xfId="0" applyFont="1" applyFill="1" applyBorder="1" applyAlignment="1">
      <alignment horizontal="center"/>
    </xf>
    <xf numFmtId="0" fontId="57" fillId="36" borderId="96" xfId="0" applyFont="1" applyFill="1" applyBorder="1" applyAlignment="1">
      <alignment horizontal="center"/>
    </xf>
    <xf numFmtId="0" fontId="57" fillId="36" borderId="98" xfId="0" applyFont="1" applyFill="1" applyBorder="1" applyAlignment="1">
      <alignment horizontal="center"/>
    </xf>
    <xf numFmtId="0" fontId="53" fillId="36" borderId="0" xfId="0" applyFont="1" applyFill="1" applyAlignment="1">
      <alignment horizontal="center"/>
    </xf>
    <xf numFmtId="0" fontId="53" fillId="36" borderId="97" xfId="0" applyFont="1" applyFill="1" applyBorder="1" applyAlignment="1">
      <alignment horizontal="center"/>
    </xf>
    <xf numFmtId="0" fontId="53" fillId="36" borderId="98" xfId="0" applyFont="1" applyFill="1" applyBorder="1" applyAlignment="1">
      <alignment horizontal="center"/>
    </xf>
    <xf numFmtId="0" fontId="52" fillId="36" borderId="92" xfId="0" applyFont="1" applyFill="1" applyBorder="1" applyAlignment="1">
      <alignment horizontal="center"/>
    </xf>
    <xf numFmtId="0" fontId="52" fillId="36" borderId="0" xfId="0" applyFont="1" applyFill="1" applyBorder="1" applyAlignment="1">
      <alignment horizontal="center"/>
    </xf>
    <xf numFmtId="0" fontId="52" fillId="36" borderId="90" xfId="0" applyFont="1" applyFill="1" applyBorder="1" applyAlignment="1">
      <alignment horizontal="center"/>
    </xf>
    <xf numFmtId="0" fontId="52" fillId="36" borderId="78" xfId="0" applyFont="1" applyFill="1" applyBorder="1" applyAlignment="1">
      <alignment horizontal="center"/>
    </xf>
    <xf numFmtId="0" fontId="52" fillId="36" borderId="93" xfId="0" applyFont="1" applyFill="1" applyBorder="1" applyAlignment="1">
      <alignment horizontal="center"/>
    </xf>
    <xf numFmtId="0" fontId="52" fillId="36" borderId="94" xfId="0" applyFont="1" applyFill="1" applyBorder="1" applyAlignment="1">
      <alignment horizontal="center"/>
    </xf>
    <xf numFmtId="0" fontId="52" fillId="36" borderId="95" xfId="0" applyFont="1" applyFill="1" applyBorder="1" applyAlignment="1">
      <alignment horizontal="center"/>
    </xf>
    <xf numFmtId="0" fontId="52" fillId="36" borderId="96" xfId="0" applyFont="1" applyFill="1" applyBorder="1" applyAlignment="1">
      <alignment horizontal="center"/>
    </xf>
    <xf numFmtId="0" fontId="52" fillId="36" borderId="88" xfId="0" applyFont="1" applyFill="1" applyBorder="1" applyAlignment="1">
      <alignment horizontal="center"/>
    </xf>
    <xf numFmtId="0" fontId="52" fillId="36" borderId="97" xfId="0" applyFont="1" applyFill="1" applyBorder="1" applyAlignment="1">
      <alignment horizontal="center"/>
    </xf>
    <xf numFmtId="0" fontId="52" fillId="36" borderId="98" xfId="0" applyFont="1" applyFill="1" applyBorder="1" applyAlignment="1">
      <alignment horizontal="center"/>
    </xf>
    <xf numFmtId="0" fontId="52" fillId="36" borderId="0" xfId="0" applyFont="1" applyFill="1" applyAlignment="1">
      <alignment horizontal="center"/>
    </xf>
    <xf numFmtId="0" fontId="53" fillId="36" borderId="73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53" fillId="36" borderId="81" xfId="0" applyFont="1" applyFill="1" applyBorder="1" applyAlignment="1">
      <alignment horizontal="center" vertical="center"/>
    </xf>
    <xf numFmtId="0" fontId="53" fillId="36" borderId="11" xfId="0" applyFont="1" applyFill="1" applyBorder="1" applyAlignment="1">
      <alignment horizontal="center" vertical="center"/>
    </xf>
    <xf numFmtId="0" fontId="53" fillId="36" borderId="19" xfId="0" applyFont="1" applyFill="1" applyBorder="1" applyAlignment="1">
      <alignment horizontal="center" vertical="center"/>
    </xf>
    <xf numFmtId="0" fontId="53" fillId="35" borderId="44" xfId="0" applyFont="1" applyFill="1" applyBorder="1" applyAlignment="1">
      <alignment horizontal="center" vertical="center"/>
    </xf>
    <xf numFmtId="0" fontId="53" fillId="35" borderId="42" xfId="0" applyFont="1" applyFill="1" applyBorder="1" applyAlignment="1">
      <alignment horizontal="center" vertical="center"/>
    </xf>
    <xf numFmtId="0" fontId="56" fillId="36" borderId="99" xfId="0" applyFont="1" applyFill="1" applyBorder="1" applyAlignment="1">
      <alignment horizontal="center"/>
    </xf>
    <xf numFmtId="0" fontId="56" fillId="36" borderId="100" xfId="0" applyFont="1" applyFill="1" applyBorder="1" applyAlignment="1">
      <alignment horizontal="center"/>
    </xf>
    <xf numFmtId="0" fontId="55" fillId="36" borderId="96" xfId="0" applyFont="1" applyFill="1" applyBorder="1" applyAlignment="1">
      <alignment horizontal="center" vertical="center"/>
    </xf>
    <xf numFmtId="0" fontId="55" fillId="36" borderId="77" xfId="0" applyFont="1" applyFill="1" applyBorder="1" applyAlignment="1">
      <alignment horizontal="center" vertical="center"/>
    </xf>
    <xf numFmtId="0" fontId="55" fillId="36" borderId="72" xfId="0" applyFont="1" applyFill="1" applyBorder="1" applyAlignment="1">
      <alignment horizontal="center" vertical="center"/>
    </xf>
    <xf numFmtId="0" fontId="53" fillId="35" borderId="78" xfId="0" applyFont="1" applyFill="1" applyBorder="1" applyAlignment="1">
      <alignment horizontal="center"/>
    </xf>
    <xf numFmtId="0" fontId="53" fillId="35" borderId="0" xfId="0" applyFont="1" applyFill="1" applyBorder="1" applyAlignment="1">
      <alignment horizontal="center"/>
    </xf>
    <xf numFmtId="0" fontId="53" fillId="35" borderId="90" xfId="0" applyFont="1" applyFill="1" applyBorder="1" applyAlignment="1">
      <alignment horizontal="center"/>
    </xf>
    <xf numFmtId="0" fontId="53" fillId="35" borderId="55" xfId="0" applyFont="1" applyFill="1" applyBorder="1" applyAlignment="1">
      <alignment horizontal="center"/>
    </xf>
    <xf numFmtId="0" fontId="53" fillId="35" borderId="56" xfId="0" applyFont="1" applyFill="1" applyBorder="1" applyAlignment="1">
      <alignment horizontal="center"/>
    </xf>
    <xf numFmtId="0" fontId="53" fillId="35" borderId="59" xfId="0" applyFont="1" applyFill="1" applyBorder="1" applyAlignment="1">
      <alignment horizontal="center"/>
    </xf>
    <xf numFmtId="0" fontId="53" fillId="35" borderId="58" xfId="0" applyFont="1" applyFill="1" applyBorder="1" applyAlignment="1">
      <alignment horizontal="center"/>
    </xf>
    <xf numFmtId="0" fontId="53" fillId="33" borderId="30" xfId="0" applyFont="1" applyFill="1" applyBorder="1" applyAlignment="1">
      <alignment horizontal="center" vertical="center"/>
    </xf>
    <xf numFmtId="0" fontId="20" fillId="34" borderId="0" xfId="0" applyFont="1" applyFill="1" applyAlignment="1">
      <alignment horizontal="center"/>
    </xf>
    <xf numFmtId="0" fontId="53" fillId="35" borderId="73" xfId="0" applyFont="1" applyFill="1" applyBorder="1" applyAlignment="1">
      <alignment horizontal="center"/>
    </xf>
    <xf numFmtId="0" fontId="53" fillId="35" borderId="94" xfId="0" applyFont="1" applyFill="1" applyBorder="1" applyAlignment="1">
      <alignment horizontal="center"/>
    </xf>
    <xf numFmtId="0" fontId="53" fillId="35" borderId="95" xfId="0" applyFont="1" applyFill="1" applyBorder="1" applyAlignment="1">
      <alignment horizontal="center"/>
    </xf>
    <xf numFmtId="0" fontId="53" fillId="35" borderId="81" xfId="0" applyFont="1" applyFill="1" applyBorder="1" applyAlignment="1">
      <alignment horizontal="center" vertical="center"/>
    </xf>
    <xf numFmtId="0" fontId="53" fillId="35" borderId="10" xfId="0" applyFont="1" applyFill="1" applyBorder="1" applyAlignment="1">
      <alignment horizontal="center" vertical="center"/>
    </xf>
    <xf numFmtId="0" fontId="53" fillId="35" borderId="11" xfId="0" applyFont="1" applyFill="1" applyBorder="1" applyAlignment="1">
      <alignment horizontal="center" vertical="center"/>
    </xf>
    <xf numFmtId="0" fontId="53" fillId="35" borderId="19" xfId="0" applyFont="1" applyFill="1" applyBorder="1" applyAlignment="1">
      <alignment horizontal="center" vertical="center"/>
    </xf>
    <xf numFmtId="0" fontId="53" fillId="35" borderId="82" xfId="0" applyFont="1" applyFill="1" applyBorder="1" applyAlignment="1">
      <alignment horizontal="center" vertical="center"/>
    </xf>
    <xf numFmtId="0" fontId="53" fillId="35" borderId="35" xfId="0" applyFont="1" applyFill="1" applyBorder="1" applyAlignment="1">
      <alignment horizontal="center" vertical="center"/>
    </xf>
    <xf numFmtId="0" fontId="53" fillId="35" borderId="12" xfId="0" applyFont="1" applyFill="1" applyBorder="1" applyAlignment="1">
      <alignment horizontal="center" vertical="center"/>
    </xf>
    <xf numFmtId="0" fontId="53" fillId="35" borderId="18" xfId="0" applyFont="1" applyFill="1" applyBorder="1" applyAlignment="1">
      <alignment horizontal="center" vertical="center"/>
    </xf>
    <xf numFmtId="0" fontId="53" fillId="35" borderId="96" xfId="0" applyFont="1" applyFill="1" applyBorder="1" applyAlignment="1">
      <alignment horizontal="center"/>
    </xf>
    <xf numFmtId="0" fontId="53" fillId="35" borderId="98" xfId="0" applyFont="1" applyFill="1" applyBorder="1" applyAlignment="1">
      <alignment horizontal="center"/>
    </xf>
    <xf numFmtId="0" fontId="58" fillId="33" borderId="33" xfId="0" applyFont="1" applyFill="1" applyBorder="1" applyAlignment="1">
      <alignment horizontal="center" vertical="center"/>
    </xf>
    <xf numFmtId="0" fontId="58" fillId="33" borderId="30" xfId="0" applyFont="1" applyFill="1" applyBorder="1" applyAlignment="1">
      <alignment horizontal="center" vertical="center"/>
    </xf>
    <xf numFmtId="0" fontId="27" fillId="34" borderId="0" xfId="0" applyFont="1" applyFill="1" applyAlignment="1">
      <alignment horizontal="center"/>
    </xf>
    <xf numFmtId="0" fontId="58" fillId="35" borderId="88" xfId="0" applyFont="1" applyFill="1" applyBorder="1" applyAlignment="1">
      <alignment horizontal="center" vertical="center" wrapText="1"/>
    </xf>
    <xf numFmtId="0" fontId="58" fillId="35" borderId="27" xfId="0" applyFont="1" applyFill="1" applyBorder="1" applyAlignment="1">
      <alignment horizontal="center" vertical="center" wrapText="1"/>
    </xf>
    <xf numFmtId="0" fontId="58" fillId="35" borderId="89" xfId="0" applyFont="1" applyFill="1" applyBorder="1" applyAlignment="1">
      <alignment horizontal="center" vertical="center" wrapText="1"/>
    </xf>
    <xf numFmtId="0" fontId="0" fillId="35" borderId="78" xfId="0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5" borderId="90" xfId="0" applyFill="1" applyBorder="1" applyAlignment="1">
      <alignment horizontal="center" vertical="center" wrapText="1"/>
    </xf>
    <xf numFmtId="0" fontId="58" fillId="35" borderId="78" xfId="0" applyFont="1" applyFill="1" applyBorder="1" applyAlignment="1">
      <alignment horizontal="center" vertical="center"/>
    </xf>
    <xf numFmtId="0" fontId="58" fillId="35" borderId="0" xfId="0" applyFont="1" applyFill="1" applyBorder="1" applyAlignment="1">
      <alignment horizontal="center" vertical="center"/>
    </xf>
    <xf numFmtId="0" fontId="58" fillId="35" borderId="90" xfId="0" applyFont="1" applyFill="1" applyBorder="1" applyAlignment="1">
      <alignment horizontal="center" vertical="center"/>
    </xf>
    <xf numFmtId="0" fontId="21" fillId="34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53" fillId="35" borderId="88" xfId="0" applyFont="1" applyFill="1" applyBorder="1" applyAlignment="1">
      <alignment horizontal="center" vertical="center" wrapText="1"/>
    </xf>
    <xf numFmtId="0" fontId="53" fillId="35" borderId="27" xfId="0" applyFont="1" applyFill="1" applyBorder="1" applyAlignment="1">
      <alignment horizontal="center" vertical="center" wrapText="1"/>
    </xf>
    <xf numFmtId="0" fontId="53" fillId="35" borderId="89" xfId="0" applyFont="1" applyFill="1" applyBorder="1" applyAlignment="1">
      <alignment horizontal="center" vertical="center" wrapText="1"/>
    </xf>
    <xf numFmtId="0" fontId="5" fillId="35" borderId="78" xfId="0" applyFont="1" applyFill="1" applyBorder="1" applyAlignment="1">
      <alignment horizontal="center" vertical="center" wrapText="1"/>
    </xf>
    <xf numFmtId="0" fontId="5" fillId="35" borderId="0" xfId="0" applyFont="1" applyFill="1" applyAlignment="1">
      <alignment horizontal="center" vertical="center" wrapText="1"/>
    </xf>
    <xf numFmtId="0" fontId="5" fillId="35" borderId="90" xfId="0" applyFont="1" applyFill="1" applyBorder="1" applyAlignment="1">
      <alignment horizontal="center" vertical="center" wrapText="1"/>
    </xf>
    <xf numFmtId="0" fontId="53" fillId="35" borderId="78" xfId="0" applyFont="1" applyFill="1" applyBorder="1" applyAlignment="1">
      <alignment horizontal="center" vertical="center"/>
    </xf>
    <xf numFmtId="0" fontId="53" fillId="35" borderId="0" xfId="0" applyFont="1" applyFill="1" applyBorder="1" applyAlignment="1">
      <alignment horizontal="center" vertical="center"/>
    </xf>
    <xf numFmtId="0" fontId="53" fillId="35" borderId="90" xfId="0" applyFont="1" applyFill="1" applyBorder="1" applyAlignment="1">
      <alignment horizontal="center" vertical="center"/>
    </xf>
    <xf numFmtId="0" fontId="58" fillId="35" borderId="96" xfId="0" applyFont="1" applyFill="1" applyBorder="1" applyAlignment="1">
      <alignment horizontal="center"/>
    </xf>
    <xf numFmtId="0" fontId="58" fillId="35" borderId="98" xfId="0" applyFont="1" applyFill="1" applyBorder="1" applyAlignment="1">
      <alignment horizontal="center"/>
    </xf>
    <xf numFmtId="0" fontId="58" fillId="35" borderId="73" xfId="0" applyFont="1" applyFill="1" applyBorder="1" applyAlignment="1">
      <alignment horizontal="center" vertical="center"/>
    </xf>
    <xf numFmtId="0" fontId="58" fillId="35" borderId="94" xfId="0" applyFont="1" applyFill="1" applyBorder="1" applyAlignment="1">
      <alignment horizontal="center" vertical="center"/>
    </xf>
    <xf numFmtId="0" fontId="58" fillId="35" borderId="95" xfId="0" applyFont="1" applyFill="1" applyBorder="1" applyAlignment="1">
      <alignment horizontal="center" vertical="center"/>
    </xf>
    <xf numFmtId="0" fontId="53" fillId="35" borderId="101" xfId="0" applyFont="1" applyFill="1" applyBorder="1" applyAlignment="1">
      <alignment horizontal="center"/>
    </xf>
    <xf numFmtId="0" fontId="53" fillId="35" borderId="91" xfId="0" applyFont="1" applyFill="1" applyBorder="1" applyAlignment="1">
      <alignment horizontal="center" vertical="center"/>
    </xf>
    <xf numFmtId="0" fontId="53" fillId="35" borderId="36" xfId="0" applyFont="1" applyFill="1" applyBorder="1" applyAlignment="1">
      <alignment horizontal="center" vertical="center"/>
    </xf>
    <xf numFmtId="0" fontId="53" fillId="35" borderId="37" xfId="0" applyFont="1" applyFill="1" applyBorder="1" applyAlignment="1">
      <alignment horizontal="center" vertical="center"/>
    </xf>
    <xf numFmtId="0" fontId="53" fillId="35" borderId="39" xfId="0" applyFont="1" applyFill="1" applyBorder="1" applyAlignment="1">
      <alignment horizontal="center" vertical="center"/>
    </xf>
    <xf numFmtId="0" fontId="24" fillId="33" borderId="33" xfId="0" applyFont="1" applyFill="1" applyBorder="1" applyAlignment="1">
      <alignment horizontal="center" vertical="center"/>
    </xf>
    <xf numFmtId="0" fontId="24" fillId="33" borderId="30" xfId="0" applyFont="1" applyFill="1" applyBorder="1" applyAlignment="1">
      <alignment horizontal="center" vertical="center"/>
    </xf>
    <xf numFmtId="0" fontId="53" fillId="33" borderId="44" xfId="0" applyFont="1" applyFill="1" applyBorder="1" applyAlignment="1">
      <alignment horizontal="center" vertical="center"/>
    </xf>
    <xf numFmtId="0" fontId="53" fillId="33" borderId="43" xfId="0" applyFont="1" applyFill="1" applyBorder="1" applyAlignment="1">
      <alignment horizontal="center" vertical="center"/>
    </xf>
    <xf numFmtId="0" fontId="50" fillId="35" borderId="78" xfId="0" applyFont="1" applyFill="1" applyBorder="1" applyAlignment="1">
      <alignment horizontal="center" vertical="center" wrapText="1"/>
    </xf>
    <xf numFmtId="0" fontId="50" fillId="35" borderId="0" xfId="0" applyFont="1" applyFill="1" applyAlignment="1">
      <alignment horizontal="center" vertical="center" wrapText="1"/>
    </xf>
    <xf numFmtId="0" fontId="50" fillId="35" borderId="90" xfId="0" applyFont="1" applyFill="1" applyBorder="1" applyAlignment="1">
      <alignment horizontal="center" vertical="center" wrapText="1"/>
    </xf>
    <xf numFmtId="0" fontId="53" fillId="33" borderId="102" xfId="0" applyFont="1" applyFill="1" applyBorder="1" applyAlignment="1">
      <alignment horizontal="center" vertical="center"/>
    </xf>
    <xf numFmtId="0" fontId="53" fillId="33" borderId="63" xfId="0" applyFont="1" applyFill="1" applyBorder="1" applyAlignment="1">
      <alignment horizontal="center" vertical="center"/>
    </xf>
    <xf numFmtId="0" fontId="53" fillId="35" borderId="103" xfId="0" applyFont="1" applyFill="1" applyBorder="1" applyAlignment="1">
      <alignment horizontal="center" vertical="center"/>
    </xf>
    <xf numFmtId="0" fontId="53" fillId="35" borderId="59" xfId="0" applyFont="1" applyFill="1" applyBorder="1" applyAlignment="1">
      <alignment horizontal="center" vertical="center"/>
    </xf>
    <xf numFmtId="0" fontId="58" fillId="35" borderId="99" xfId="0" applyFont="1" applyFill="1" applyBorder="1" applyAlignment="1">
      <alignment horizontal="center" vertical="center"/>
    </xf>
    <xf numFmtId="0" fontId="58" fillId="35" borderId="55" xfId="0" applyFont="1" applyFill="1" applyBorder="1" applyAlignment="1">
      <alignment horizontal="center" vertical="center"/>
    </xf>
    <xf numFmtId="0" fontId="59" fillId="35" borderId="99" xfId="0" applyFont="1" applyFill="1" applyBorder="1" applyAlignment="1">
      <alignment horizontal="center" vertical="center"/>
    </xf>
    <xf numFmtId="0" fontId="59" fillId="35" borderId="55" xfId="0" applyFont="1" applyFill="1" applyBorder="1" applyAlignment="1">
      <alignment horizontal="center" vertical="center"/>
    </xf>
    <xf numFmtId="0" fontId="53" fillId="35" borderId="88" xfId="0" applyFont="1" applyFill="1" applyBorder="1" applyAlignment="1">
      <alignment horizontal="center"/>
    </xf>
    <xf numFmtId="0" fontId="5" fillId="35" borderId="27" xfId="0" applyFont="1" applyFill="1" applyBorder="1" applyAlignment="1">
      <alignment/>
    </xf>
    <xf numFmtId="0" fontId="5" fillId="35" borderId="89" xfId="0" applyFont="1" applyFill="1" applyBorder="1" applyAlignment="1">
      <alignment/>
    </xf>
    <xf numFmtId="0" fontId="53" fillId="35" borderId="73" xfId="0" applyFont="1" applyFill="1" applyBorder="1" applyAlignment="1">
      <alignment horizontal="center" vertical="center" wrapText="1"/>
    </xf>
    <xf numFmtId="0" fontId="5" fillId="35" borderId="94" xfId="0" applyFont="1" applyFill="1" applyBorder="1" applyAlignment="1">
      <alignment vertical="center" wrapText="1"/>
    </xf>
    <xf numFmtId="0" fontId="5" fillId="35" borderId="95" xfId="0" applyFont="1" applyFill="1" applyBorder="1" applyAlignment="1">
      <alignment vertical="center" wrapText="1"/>
    </xf>
    <xf numFmtId="0" fontId="21" fillId="34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53" fillId="35" borderId="99" xfId="0" applyFont="1" applyFill="1" applyBorder="1" applyAlignment="1">
      <alignment horizontal="center" vertical="center"/>
    </xf>
    <xf numFmtId="0" fontId="53" fillId="35" borderId="55" xfId="0" applyFont="1" applyFill="1" applyBorder="1" applyAlignment="1">
      <alignment horizontal="center" vertical="center"/>
    </xf>
    <xf numFmtId="0" fontId="53" fillId="33" borderId="47" xfId="0" applyFont="1" applyFill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JUMLAH PROPOSAL PENELITIAN DAN YANG DITERIMA DIDANAI SERTA JUMLAH DOSEN YANG TERLIBAT PENELITIAN HIBAH BERSAING (PHB) 
TAHUN ANGGARAN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Jumlah proposal diusulkan</c:v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'Daft Pelaks Gab'!#REF!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'Daft Pelaks Gab'!#REF!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Jumlah dosen terlibat dalam proposal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'Daft Pelaks Gab'!#REF!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'Daft Pelaks Gab'!#REF!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Jumlah yang diterima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'Daft Pelaks Gab'!#REF!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'Daft Pelaks Gab'!#REF!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Jumlah dosen terlibat penelitian</c:v>
          </c:tx>
          <c:spPr>
            <a:solidFill>
              <a:srgbClr val="FFFF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'Daft Pelaks Gab'!#REF!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'Daft Pelaks Gab'!#REF!</c:f>
              <c:numCache>
                <c:ptCount val="1"/>
                <c:pt idx="0">
                  <c:v>1</c:v>
                </c:pt>
              </c:numCache>
            </c:numRef>
          </c:val>
        </c:ser>
        <c:axId val="19128453"/>
        <c:axId val="37938350"/>
      </c:barChart>
      <c:catAx>
        <c:axId val="19128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FAKULTAS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</a:defRPr>
            </a:pPr>
          </a:p>
        </c:txPr>
        <c:crossAx val="37938350"/>
        <c:crosses val="autoZero"/>
        <c:auto val="1"/>
        <c:lblOffset val="100"/>
        <c:tickLblSkip val="1"/>
        <c:noMultiLvlLbl val="0"/>
      </c:catAx>
      <c:valAx>
        <c:axId val="379383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JUMLAH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</a:defRPr>
            </a:pPr>
          </a:p>
        </c:txPr>
        <c:crossAx val="19128453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JUMLAH PROPOSAL PENELITIAN DAN YANG DITERIMA DIDANAI SERTA JUMLAH DOSEN YANG TERLIBAT PENELITIAN HIBAH BERSAING (PHB) 
TAHUN ANGGARAN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Jumlah proposal diusulkan</c:v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Statistik!#REF!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Statistik!#REF!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Jumlah dosen terlibat dalam proposal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Statistik!#REF!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Statistik!#REF!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Jumlah yang diterima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Statistik!#REF!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Statistik!#REF!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Jumlah dosen terlibat penelitian</c:v>
          </c:tx>
          <c:spPr>
            <a:solidFill>
              <a:srgbClr val="FFFF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Statistik!#REF!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Statistik!#REF!</c:f>
              <c:numCache>
                <c:ptCount val="1"/>
                <c:pt idx="0">
                  <c:v>1</c:v>
                </c:pt>
              </c:numCache>
            </c:numRef>
          </c:val>
        </c:ser>
        <c:axId val="5900831"/>
        <c:axId val="53107480"/>
      </c:barChart>
      <c:catAx>
        <c:axId val="5900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FAKULTAS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</a:defRPr>
            </a:pPr>
          </a:p>
        </c:txPr>
        <c:crossAx val="53107480"/>
        <c:crosses val="autoZero"/>
        <c:auto val="1"/>
        <c:lblOffset val="100"/>
        <c:tickLblSkip val="1"/>
        <c:noMultiLvlLbl val="0"/>
      </c:catAx>
      <c:valAx>
        <c:axId val="53107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JUMLAH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</a:defRPr>
            </a:pPr>
          </a:p>
        </c:txPr>
        <c:crossAx val="5900831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JUMLAH PROPOSAL PENELITIAN DAN YANG DITERIMA DIDANAI SERTA JUMLAH DOSEN YANG TERLIBAT PENELITIAN HIBAH BERSAING (PHB) 
TAHUN ANGGARAN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Jumlah proposal diusulkan</c:v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'KKP3T &amp; SINAS'!#REF!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'KKP3T &amp; SINAS'!#REF!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Jumlah dosen terlibat dalam proposal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'KKP3T &amp; SINAS'!#REF!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'KKP3T &amp; SINAS'!#REF!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Jumlah yang diterima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'KKP3T &amp; SINAS'!#REF!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'KKP3T &amp; SINAS'!#REF!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Jumlah dosen terlibat penelitian</c:v>
          </c:tx>
          <c:spPr>
            <a:solidFill>
              <a:srgbClr val="FFFF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'KKP3T &amp; SINAS'!#REF!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'KKP3T &amp; SINAS'!#REF!</c:f>
              <c:numCache>
                <c:ptCount val="1"/>
                <c:pt idx="0">
                  <c:v>1</c:v>
                </c:pt>
              </c:numCache>
            </c:numRef>
          </c:val>
        </c:ser>
        <c:axId val="8205273"/>
        <c:axId val="6738594"/>
      </c:barChart>
      <c:catAx>
        <c:axId val="82052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FAKULTAS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</a:defRPr>
            </a:pPr>
          </a:p>
        </c:txPr>
        <c:crossAx val="6738594"/>
        <c:crosses val="autoZero"/>
        <c:auto val="1"/>
        <c:lblOffset val="100"/>
        <c:tickLblSkip val="1"/>
        <c:noMultiLvlLbl val="0"/>
      </c:catAx>
      <c:valAx>
        <c:axId val="67385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JUMLAH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</a:defRPr>
            </a:pPr>
          </a:p>
        </c:txPr>
        <c:crossAx val="8205273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JUMLAH PROPOSAL PENELITIAN DAN YANG DITERIMA DIDANAI SERTA JUMLAH DOSEN YANG TERLIBAT PENELITIAN HIBAH BERSAING (PHB) 
TAHUN ANGGARAN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Jumlah proposal diusulkan</c:v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'INTERNAL UNPAD'!#REF!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'INTERNAL UNPAD'!#REF!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Jumlah dosen terlibat dalam proposal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'INTERNAL UNPAD'!#REF!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'INTERNAL UNPAD'!#REF!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Jumlah yang diterima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'INTERNAL UNPAD'!#REF!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'INTERNAL UNPAD'!#REF!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Jumlah dosen terlibat penelitian</c:v>
          </c:tx>
          <c:spPr>
            <a:solidFill>
              <a:srgbClr val="FFFF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'INTERNAL UNPAD'!#REF!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'INTERNAL UNPAD'!#REF!</c:f>
              <c:numCache>
                <c:ptCount val="1"/>
                <c:pt idx="0">
                  <c:v>1</c:v>
                </c:pt>
              </c:numCache>
            </c:numRef>
          </c:val>
        </c:ser>
        <c:axId val="60647347"/>
        <c:axId val="8955212"/>
      </c:barChart>
      <c:catAx>
        <c:axId val="60647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FAKULTAS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</a:defRPr>
            </a:pPr>
          </a:p>
        </c:txPr>
        <c:crossAx val="8955212"/>
        <c:crosses val="autoZero"/>
        <c:auto val="1"/>
        <c:lblOffset val="100"/>
        <c:tickLblSkip val="1"/>
        <c:noMultiLvlLbl val="0"/>
      </c:catAx>
      <c:valAx>
        <c:axId val="89552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JUMLAH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</a:defRPr>
            </a:pPr>
          </a:p>
        </c:txPr>
        <c:crossAx val="60647347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13</xdr:col>
      <xdr:colOff>600075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886575" y="0"/>
        <a:ext cx="273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725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20</xdr:col>
      <xdr:colOff>600075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772775" y="0"/>
        <a:ext cx="7581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953500" y="0"/>
        <a:ext cx="295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view="pageBreakPreview" zoomScaleNormal="75" zoomScaleSheetLayoutView="100" zoomScalePageLayoutView="0" workbookViewId="0" topLeftCell="A37">
      <selection activeCell="C45" sqref="C45:H45"/>
    </sheetView>
  </sheetViews>
  <sheetFormatPr defaultColWidth="9.140625" defaultRowHeight="12.75"/>
  <cols>
    <col min="1" max="1" width="5.28125" style="0" customWidth="1"/>
    <col min="2" max="2" width="43.421875" style="0" customWidth="1"/>
    <col min="3" max="3" width="5.7109375" style="0" customWidth="1"/>
    <col min="4" max="4" width="7.7109375" style="0" customWidth="1"/>
    <col min="5" max="5" width="24.28125" style="0" customWidth="1"/>
    <col min="6" max="6" width="5.8515625" style="0" customWidth="1"/>
    <col min="7" max="7" width="17.00390625" style="0" customWidth="1"/>
    <col min="8" max="8" width="23.57421875" style="0" customWidth="1"/>
  </cols>
  <sheetData>
    <row r="1" spans="1:6" ht="12.75">
      <c r="A1" s="29" t="s">
        <v>45</v>
      </c>
      <c r="B1" s="29"/>
      <c r="C1" s="29"/>
      <c r="D1" s="29"/>
      <c r="E1" s="29"/>
      <c r="F1" s="38"/>
    </row>
    <row r="2" spans="1:6" ht="12.75">
      <c r="A2" s="29" t="s">
        <v>31</v>
      </c>
      <c r="B2" s="29"/>
      <c r="C2" s="29"/>
      <c r="D2" s="29"/>
      <c r="E2" s="29"/>
      <c r="F2" s="38"/>
    </row>
    <row r="3" spans="1:8" ht="15.75">
      <c r="A3" s="371" t="s">
        <v>36</v>
      </c>
      <c r="B3" s="371"/>
      <c r="C3" s="371"/>
      <c r="D3" s="371"/>
      <c r="E3" s="371"/>
      <c r="F3" s="371"/>
      <c r="G3" s="371"/>
      <c r="H3" s="371"/>
    </row>
    <row r="4" spans="1:8" ht="15.75">
      <c r="A4" s="371" t="s">
        <v>48</v>
      </c>
      <c r="B4" s="371"/>
      <c r="C4" s="371"/>
      <c r="D4" s="371"/>
      <c r="E4" s="371"/>
      <c r="F4" s="371"/>
      <c r="G4" s="371"/>
      <c r="H4" s="371"/>
    </row>
    <row r="5" spans="1:8" ht="15.75">
      <c r="A5" s="371" t="s">
        <v>66</v>
      </c>
      <c r="B5" s="371"/>
      <c r="C5" s="371"/>
      <c r="D5" s="371"/>
      <c r="E5" s="371"/>
      <c r="F5" s="371"/>
      <c r="G5" s="371"/>
      <c r="H5" s="371"/>
    </row>
    <row r="6" spans="1:8" ht="15" thickBot="1">
      <c r="A6" s="13"/>
      <c r="B6" s="13"/>
      <c r="C6" s="14"/>
      <c r="D6" s="14"/>
      <c r="E6" s="14"/>
      <c r="F6" s="14"/>
      <c r="G6" s="14"/>
      <c r="H6" s="14"/>
    </row>
    <row r="7" spans="1:8" ht="18" customHeight="1" thickTop="1">
      <c r="A7" s="375" t="s">
        <v>0</v>
      </c>
      <c r="B7" s="379" t="s">
        <v>40</v>
      </c>
      <c r="C7" s="363" t="s">
        <v>146</v>
      </c>
      <c r="D7" s="364"/>
      <c r="E7" s="364"/>
      <c r="F7" s="364"/>
      <c r="G7" s="364"/>
      <c r="H7" s="365"/>
    </row>
    <row r="8" spans="1:8" ht="15">
      <c r="A8" s="376"/>
      <c r="B8" s="380"/>
      <c r="C8" s="366" t="s">
        <v>145</v>
      </c>
      <c r="D8" s="367"/>
      <c r="E8" s="367"/>
      <c r="F8" s="367"/>
      <c r="G8" s="367"/>
      <c r="H8" s="368"/>
    </row>
    <row r="9" spans="1:8" ht="18" customHeight="1">
      <c r="A9" s="376"/>
      <c r="B9" s="380"/>
      <c r="C9" s="366" t="s">
        <v>202</v>
      </c>
      <c r="D9" s="367"/>
      <c r="E9" s="367"/>
      <c r="F9" s="367"/>
      <c r="G9" s="367"/>
      <c r="H9" s="368"/>
    </row>
    <row r="10" spans="1:8" ht="15">
      <c r="A10" s="377"/>
      <c r="B10" s="381"/>
      <c r="C10" s="369" t="s">
        <v>34</v>
      </c>
      <c r="D10" s="369"/>
      <c r="E10" s="370"/>
      <c r="F10" s="383" t="s">
        <v>35</v>
      </c>
      <c r="G10" s="369"/>
      <c r="H10" s="384"/>
    </row>
    <row r="11" spans="1:8" ht="15">
      <c r="A11" s="378"/>
      <c r="B11" s="382"/>
      <c r="C11" s="251" t="s">
        <v>18</v>
      </c>
      <c r="D11" s="251" t="s">
        <v>19</v>
      </c>
      <c r="E11" s="252" t="s">
        <v>20</v>
      </c>
      <c r="F11" s="253" t="s">
        <v>18</v>
      </c>
      <c r="G11" s="251" t="s">
        <v>19</v>
      </c>
      <c r="H11" s="254" t="s">
        <v>20</v>
      </c>
    </row>
    <row r="12" spans="1:8" ht="15">
      <c r="A12" s="72">
        <v>1</v>
      </c>
      <c r="B12" s="73" t="s">
        <v>3</v>
      </c>
      <c r="C12" s="98" t="s">
        <v>17</v>
      </c>
      <c r="D12" s="226" t="s">
        <v>17</v>
      </c>
      <c r="E12" s="161" t="s">
        <v>17</v>
      </c>
      <c r="F12" s="227" t="s">
        <v>17</v>
      </c>
      <c r="G12" s="130" t="s">
        <v>17</v>
      </c>
      <c r="H12" s="104" t="s">
        <v>17</v>
      </c>
    </row>
    <row r="13" spans="1:8" ht="15">
      <c r="A13" s="48">
        <v>2</v>
      </c>
      <c r="B13" s="49" t="s">
        <v>118</v>
      </c>
      <c r="C13" s="100">
        <v>1</v>
      </c>
      <c r="D13" s="130">
        <v>3</v>
      </c>
      <c r="E13" s="154">
        <v>196775000</v>
      </c>
      <c r="F13" s="228" t="s">
        <v>17</v>
      </c>
      <c r="G13" s="130" t="s">
        <v>17</v>
      </c>
      <c r="H13" s="104" t="s">
        <v>17</v>
      </c>
    </row>
    <row r="14" spans="1:8" ht="15">
      <c r="A14" s="48">
        <v>3</v>
      </c>
      <c r="B14" s="49" t="s">
        <v>4</v>
      </c>
      <c r="C14" s="100" t="s">
        <v>17</v>
      </c>
      <c r="D14" s="130" t="s">
        <v>17</v>
      </c>
      <c r="E14" s="154" t="s">
        <v>17</v>
      </c>
      <c r="F14" s="228" t="s">
        <v>17</v>
      </c>
      <c r="G14" s="130" t="s">
        <v>17</v>
      </c>
      <c r="H14" s="104" t="s">
        <v>17</v>
      </c>
    </row>
    <row r="15" spans="1:8" ht="15">
      <c r="A15" s="48">
        <v>4</v>
      </c>
      <c r="B15" s="49" t="s">
        <v>5</v>
      </c>
      <c r="C15" s="100">
        <v>1</v>
      </c>
      <c r="D15" s="130">
        <v>3</v>
      </c>
      <c r="E15" s="154">
        <v>163400000</v>
      </c>
      <c r="F15" s="228">
        <v>1</v>
      </c>
      <c r="G15" s="130">
        <v>3</v>
      </c>
      <c r="H15" s="104">
        <v>140000000</v>
      </c>
    </row>
    <row r="16" spans="1:8" ht="15">
      <c r="A16" s="48">
        <v>5</v>
      </c>
      <c r="B16" s="49" t="s">
        <v>10</v>
      </c>
      <c r="C16" s="100" t="s">
        <v>17</v>
      </c>
      <c r="D16" s="130" t="s">
        <v>17</v>
      </c>
      <c r="E16" s="154" t="s">
        <v>17</v>
      </c>
      <c r="F16" s="228" t="s">
        <v>17</v>
      </c>
      <c r="G16" s="130" t="s">
        <v>17</v>
      </c>
      <c r="H16" s="104" t="s">
        <v>17</v>
      </c>
    </row>
    <row r="17" spans="1:8" ht="15">
      <c r="A17" s="48">
        <v>6</v>
      </c>
      <c r="B17" s="49" t="s">
        <v>6</v>
      </c>
      <c r="C17" s="100" t="s">
        <v>17</v>
      </c>
      <c r="D17" s="130" t="s">
        <v>17</v>
      </c>
      <c r="E17" s="154" t="s">
        <v>17</v>
      </c>
      <c r="F17" s="228" t="s">
        <v>17</v>
      </c>
      <c r="G17" s="130" t="s">
        <v>17</v>
      </c>
      <c r="H17" s="104" t="s">
        <v>17</v>
      </c>
    </row>
    <row r="18" spans="1:8" ht="15">
      <c r="A18" s="48">
        <v>7</v>
      </c>
      <c r="B18" s="49" t="s">
        <v>119</v>
      </c>
      <c r="C18" s="100" t="s">
        <v>17</v>
      </c>
      <c r="D18" s="130" t="s">
        <v>17</v>
      </c>
      <c r="E18" s="154" t="s">
        <v>17</v>
      </c>
      <c r="F18" s="228" t="s">
        <v>17</v>
      </c>
      <c r="G18" s="130" t="s">
        <v>17</v>
      </c>
      <c r="H18" s="104" t="s">
        <v>17</v>
      </c>
    </row>
    <row r="19" spans="1:8" ht="15">
      <c r="A19" s="48">
        <v>8</v>
      </c>
      <c r="B19" s="49" t="s">
        <v>44</v>
      </c>
      <c r="C19" s="100" t="s">
        <v>17</v>
      </c>
      <c r="D19" s="130" t="s">
        <v>17</v>
      </c>
      <c r="E19" s="154" t="s">
        <v>17</v>
      </c>
      <c r="F19" s="228" t="s">
        <v>17</v>
      </c>
      <c r="G19" s="130" t="s">
        <v>17</v>
      </c>
      <c r="H19" s="104" t="s">
        <v>17</v>
      </c>
    </row>
    <row r="20" spans="1:8" ht="15">
      <c r="A20" s="48">
        <v>9</v>
      </c>
      <c r="B20" s="49" t="s">
        <v>12</v>
      </c>
      <c r="C20" s="100" t="s">
        <v>17</v>
      </c>
      <c r="D20" s="130" t="s">
        <v>17</v>
      </c>
      <c r="E20" s="154" t="s">
        <v>17</v>
      </c>
      <c r="F20" s="228" t="s">
        <v>17</v>
      </c>
      <c r="G20" s="130" t="s">
        <v>17</v>
      </c>
      <c r="H20" s="104" t="s">
        <v>17</v>
      </c>
    </row>
    <row r="21" spans="1:8" ht="15">
      <c r="A21" s="48">
        <v>10</v>
      </c>
      <c r="B21" s="49" t="s">
        <v>13</v>
      </c>
      <c r="C21" s="100" t="s">
        <v>17</v>
      </c>
      <c r="D21" s="130" t="s">
        <v>17</v>
      </c>
      <c r="E21" s="154" t="s">
        <v>17</v>
      </c>
      <c r="F21" s="228" t="s">
        <v>17</v>
      </c>
      <c r="G21" s="130" t="s">
        <v>17</v>
      </c>
      <c r="H21" s="104" t="s">
        <v>17</v>
      </c>
    </row>
    <row r="22" spans="1:8" ht="15">
      <c r="A22" s="48">
        <v>11</v>
      </c>
      <c r="B22" s="49" t="s">
        <v>7</v>
      </c>
      <c r="C22" s="100">
        <v>1</v>
      </c>
      <c r="D22" s="130">
        <v>3</v>
      </c>
      <c r="E22" s="154">
        <v>186300000</v>
      </c>
      <c r="F22" s="228" t="s">
        <v>17</v>
      </c>
      <c r="G22" s="130" t="s">
        <v>17</v>
      </c>
      <c r="H22" s="104" t="s">
        <v>17</v>
      </c>
    </row>
    <row r="23" spans="1:8" ht="15">
      <c r="A23" s="48">
        <v>12</v>
      </c>
      <c r="B23" s="59" t="s">
        <v>21</v>
      </c>
      <c r="C23" s="100" t="s">
        <v>17</v>
      </c>
      <c r="D23" s="130" t="s">
        <v>17</v>
      </c>
      <c r="E23" s="154" t="s">
        <v>17</v>
      </c>
      <c r="F23" s="228" t="s">
        <v>17</v>
      </c>
      <c r="G23" s="130" t="s">
        <v>17</v>
      </c>
      <c r="H23" s="104" t="s">
        <v>17</v>
      </c>
    </row>
    <row r="24" spans="1:8" ht="15">
      <c r="A24" s="48">
        <v>13</v>
      </c>
      <c r="B24" s="59" t="s">
        <v>22</v>
      </c>
      <c r="C24" s="100" t="s">
        <v>17</v>
      </c>
      <c r="D24" s="130" t="s">
        <v>17</v>
      </c>
      <c r="E24" s="154" t="s">
        <v>17</v>
      </c>
      <c r="F24" s="228" t="s">
        <v>17</v>
      </c>
      <c r="G24" s="130" t="s">
        <v>17</v>
      </c>
      <c r="H24" s="104" t="s">
        <v>17</v>
      </c>
    </row>
    <row r="25" spans="1:8" ht="15">
      <c r="A25" s="48">
        <v>14</v>
      </c>
      <c r="B25" s="62" t="s">
        <v>23</v>
      </c>
      <c r="C25" s="100" t="s">
        <v>17</v>
      </c>
      <c r="D25" s="130" t="s">
        <v>17</v>
      </c>
      <c r="E25" s="154" t="s">
        <v>17</v>
      </c>
      <c r="F25" s="228" t="s">
        <v>17</v>
      </c>
      <c r="G25" s="130" t="s">
        <v>17</v>
      </c>
      <c r="H25" s="104" t="s">
        <v>17</v>
      </c>
    </row>
    <row r="26" spans="1:8" ht="15">
      <c r="A26" s="48">
        <v>15</v>
      </c>
      <c r="B26" s="157" t="s">
        <v>26</v>
      </c>
      <c r="C26" s="100">
        <v>2</v>
      </c>
      <c r="D26" s="130">
        <v>6</v>
      </c>
      <c r="E26" s="154">
        <v>400000000</v>
      </c>
      <c r="F26" s="228">
        <v>2</v>
      </c>
      <c r="G26" s="130">
        <v>6</v>
      </c>
      <c r="H26" s="104">
        <v>320000000</v>
      </c>
    </row>
    <row r="27" spans="1:8" ht="15">
      <c r="A27" s="48">
        <v>16</v>
      </c>
      <c r="B27" s="157" t="s">
        <v>41</v>
      </c>
      <c r="C27" s="100" t="s">
        <v>17</v>
      </c>
      <c r="D27" s="130" t="s">
        <v>17</v>
      </c>
      <c r="E27" s="154" t="s">
        <v>17</v>
      </c>
      <c r="F27" s="228" t="s">
        <v>17</v>
      </c>
      <c r="G27" s="130" t="s">
        <v>17</v>
      </c>
      <c r="H27" s="104" t="s">
        <v>17</v>
      </c>
    </row>
    <row r="28" spans="1:8" ht="15">
      <c r="A28" s="79">
        <v>17</v>
      </c>
      <c r="B28" s="277" t="s">
        <v>27</v>
      </c>
      <c r="C28" s="114" t="s">
        <v>17</v>
      </c>
      <c r="D28" s="278" t="s">
        <v>17</v>
      </c>
      <c r="E28" s="159" t="s">
        <v>17</v>
      </c>
      <c r="F28" s="266" t="s">
        <v>17</v>
      </c>
      <c r="G28" s="278" t="s">
        <v>17</v>
      </c>
      <c r="H28" s="116" t="s">
        <v>17</v>
      </c>
    </row>
    <row r="29" spans="1:8" ht="15.75" thickBot="1">
      <c r="A29" s="372" t="s">
        <v>8</v>
      </c>
      <c r="B29" s="373"/>
      <c r="C29" s="225">
        <f>SUM(C13:C28)</f>
        <v>5</v>
      </c>
      <c r="D29" s="225">
        <f>SUM(D13:D28)</f>
        <v>15</v>
      </c>
      <c r="E29" s="96">
        <f>SUM(E13:E28)</f>
        <v>946475000</v>
      </c>
      <c r="F29" s="236">
        <f>SUM(F15:F28)</f>
        <v>3</v>
      </c>
      <c r="G29" s="225">
        <f>SUM(G15:G28)</f>
        <v>9</v>
      </c>
      <c r="H29" s="97">
        <f>SUM(H15:H28)</f>
        <v>460000000</v>
      </c>
    </row>
    <row r="30" spans="1:8" ht="13.5" thickTop="1">
      <c r="A30" s="374" t="s">
        <v>76</v>
      </c>
      <c r="B30" s="374"/>
      <c r="C30" s="110"/>
      <c r="D30" s="110"/>
      <c r="E30" s="110"/>
      <c r="F30" s="110"/>
      <c r="G30" s="110" t="s">
        <v>149</v>
      </c>
      <c r="H30" s="110"/>
    </row>
    <row r="31" spans="1:8" ht="15">
      <c r="A31" s="111"/>
      <c r="B31" s="111"/>
      <c r="C31" s="111"/>
      <c r="D31" s="111"/>
      <c r="E31" s="111"/>
      <c r="F31" s="111"/>
      <c r="G31" s="111"/>
      <c r="H31" s="111"/>
    </row>
    <row r="32" spans="1:8" ht="15">
      <c r="A32" s="44" t="s">
        <v>33</v>
      </c>
      <c r="B32" s="44"/>
      <c r="C32" s="240"/>
      <c r="D32" s="111"/>
      <c r="E32" s="111"/>
      <c r="F32" s="111"/>
      <c r="G32" s="111"/>
      <c r="H32" s="111"/>
    </row>
    <row r="33" spans="1:8" ht="15">
      <c r="A33" s="44"/>
      <c r="B33" s="44" t="s">
        <v>136</v>
      </c>
      <c r="C33" s="240"/>
      <c r="D33" s="111"/>
      <c r="E33" s="111"/>
      <c r="F33" s="111"/>
      <c r="G33" s="111"/>
      <c r="H33" s="111"/>
    </row>
    <row r="34" spans="1:8" ht="15">
      <c r="A34" s="44"/>
      <c r="B34" s="44" t="s">
        <v>134</v>
      </c>
      <c r="C34" s="240"/>
      <c r="D34" s="111"/>
      <c r="E34" s="111"/>
      <c r="F34" s="111"/>
      <c r="G34" s="111"/>
      <c r="H34" s="111"/>
    </row>
    <row r="35" spans="1:8" ht="15">
      <c r="A35" s="44"/>
      <c r="B35" s="44" t="s">
        <v>137</v>
      </c>
      <c r="C35" s="111"/>
      <c r="D35" s="111"/>
      <c r="E35" s="111"/>
      <c r="F35" s="111"/>
      <c r="G35" s="111"/>
      <c r="H35" s="111"/>
    </row>
    <row r="36" spans="1:8" ht="15">
      <c r="A36" s="44"/>
      <c r="B36" s="44"/>
      <c r="C36" s="111"/>
      <c r="D36" s="111"/>
      <c r="E36" s="111"/>
      <c r="F36" s="111"/>
      <c r="G36" s="111"/>
      <c r="H36" s="111"/>
    </row>
    <row r="37" spans="1:8" ht="15">
      <c r="A37" s="44"/>
      <c r="B37" s="44"/>
      <c r="C37" s="111"/>
      <c r="D37" s="111"/>
      <c r="E37" s="111"/>
      <c r="F37" s="111"/>
      <c r="G37" s="111"/>
      <c r="H37" s="111"/>
    </row>
    <row r="38" spans="1:6" ht="12.75">
      <c r="A38" s="29" t="s">
        <v>45</v>
      </c>
      <c r="B38" s="29"/>
      <c r="C38" s="29"/>
      <c r="D38" s="29"/>
      <c r="E38" s="29"/>
      <c r="F38" s="38"/>
    </row>
    <row r="39" spans="1:6" ht="12.75">
      <c r="A39" s="29" t="s">
        <v>31</v>
      </c>
      <c r="B39" s="29"/>
      <c r="C39" s="29"/>
      <c r="D39" s="29"/>
      <c r="E39" s="29"/>
      <c r="F39" s="38"/>
    </row>
    <row r="40" spans="1:8" ht="15.75">
      <c r="A40" s="371" t="s">
        <v>225</v>
      </c>
      <c r="B40" s="371"/>
      <c r="C40" s="371"/>
      <c r="D40" s="371"/>
      <c r="E40" s="371"/>
      <c r="F40" s="371"/>
      <c r="G40" s="371"/>
      <c r="H40" s="371"/>
    </row>
    <row r="41" spans="1:8" ht="15.75">
      <c r="A41" s="371" t="s">
        <v>48</v>
      </c>
      <c r="B41" s="371"/>
      <c r="C41" s="371"/>
      <c r="D41" s="371"/>
      <c r="E41" s="371"/>
      <c r="F41" s="371"/>
      <c r="G41" s="371"/>
      <c r="H41" s="371"/>
    </row>
    <row r="42" spans="1:8" ht="15.75">
      <c r="A42" s="371" t="s">
        <v>66</v>
      </c>
      <c r="B42" s="371"/>
      <c r="C42" s="371"/>
      <c r="D42" s="371"/>
      <c r="E42" s="371"/>
      <c r="F42" s="371"/>
      <c r="G42" s="371"/>
      <c r="H42" s="371"/>
    </row>
    <row r="43" spans="1:8" ht="15" thickBot="1">
      <c r="A43" s="13"/>
      <c r="B43" s="13"/>
      <c r="C43" s="14"/>
      <c r="D43" s="14"/>
      <c r="E43" s="14"/>
      <c r="F43" s="14"/>
      <c r="G43" s="14"/>
      <c r="H43" s="14"/>
    </row>
    <row r="44" spans="1:8" ht="15.75" thickTop="1">
      <c r="A44" s="375" t="s">
        <v>0</v>
      </c>
      <c r="B44" s="379" t="s">
        <v>40</v>
      </c>
      <c r="C44" s="363" t="s">
        <v>224</v>
      </c>
      <c r="D44" s="364"/>
      <c r="E44" s="364"/>
      <c r="F44" s="364"/>
      <c r="G44" s="364"/>
      <c r="H44" s="365"/>
    </row>
    <row r="45" spans="1:8" ht="15">
      <c r="A45" s="376"/>
      <c r="B45" s="380"/>
      <c r="C45" s="366" t="s">
        <v>145</v>
      </c>
      <c r="D45" s="367"/>
      <c r="E45" s="367"/>
      <c r="F45" s="367"/>
      <c r="G45" s="367"/>
      <c r="H45" s="368"/>
    </row>
    <row r="46" spans="1:8" ht="15">
      <c r="A46" s="376"/>
      <c r="B46" s="380"/>
      <c r="C46" s="366" t="s">
        <v>202</v>
      </c>
      <c r="D46" s="367"/>
      <c r="E46" s="367"/>
      <c r="F46" s="367"/>
      <c r="G46" s="367"/>
      <c r="H46" s="368"/>
    </row>
    <row r="47" spans="1:8" ht="15">
      <c r="A47" s="377"/>
      <c r="B47" s="381"/>
      <c r="C47" s="369" t="s">
        <v>34</v>
      </c>
      <c r="D47" s="369"/>
      <c r="E47" s="370"/>
      <c r="F47" s="383" t="s">
        <v>35</v>
      </c>
      <c r="G47" s="369"/>
      <c r="H47" s="384"/>
    </row>
    <row r="48" spans="1:8" ht="15">
      <c r="A48" s="378"/>
      <c r="B48" s="382"/>
      <c r="C48" s="355" t="s">
        <v>18</v>
      </c>
      <c r="D48" s="355" t="s">
        <v>19</v>
      </c>
      <c r="E48" s="356" t="s">
        <v>20</v>
      </c>
      <c r="F48" s="357" t="s">
        <v>18</v>
      </c>
      <c r="G48" s="355" t="s">
        <v>19</v>
      </c>
      <c r="H48" s="358" t="s">
        <v>20</v>
      </c>
    </row>
    <row r="49" spans="1:8" ht="15">
      <c r="A49" s="72">
        <v>1</v>
      </c>
      <c r="B49" s="73" t="s">
        <v>3</v>
      </c>
      <c r="C49" s="98" t="s">
        <v>17</v>
      </c>
      <c r="D49" s="226" t="s">
        <v>17</v>
      </c>
      <c r="E49" s="161" t="s">
        <v>17</v>
      </c>
      <c r="F49" s="227" t="s">
        <v>17</v>
      </c>
      <c r="G49" s="130" t="s">
        <v>17</v>
      </c>
      <c r="H49" s="104" t="s">
        <v>17</v>
      </c>
    </row>
    <row r="50" spans="1:8" ht="15">
      <c r="A50" s="48">
        <v>2</v>
      </c>
      <c r="B50" s="49" t="s">
        <v>118</v>
      </c>
      <c r="C50" s="100" t="s">
        <v>17</v>
      </c>
      <c r="D50" s="130" t="s">
        <v>17</v>
      </c>
      <c r="E50" s="154" t="s">
        <v>17</v>
      </c>
      <c r="F50" s="228" t="s">
        <v>17</v>
      </c>
      <c r="G50" s="130" t="s">
        <v>17</v>
      </c>
      <c r="H50" s="104" t="s">
        <v>17</v>
      </c>
    </row>
    <row r="51" spans="1:8" ht="15">
      <c r="A51" s="48">
        <v>3</v>
      </c>
      <c r="B51" s="49" t="s">
        <v>4</v>
      </c>
      <c r="C51" s="100" t="s">
        <v>17</v>
      </c>
      <c r="D51" s="130" t="s">
        <v>17</v>
      </c>
      <c r="E51" s="154" t="s">
        <v>17</v>
      </c>
      <c r="F51" s="228" t="s">
        <v>17</v>
      </c>
      <c r="G51" s="130" t="s">
        <v>17</v>
      </c>
      <c r="H51" s="104" t="s">
        <v>17</v>
      </c>
    </row>
    <row r="52" spans="1:8" ht="15">
      <c r="A52" s="48">
        <v>4</v>
      </c>
      <c r="B52" s="49" t="s">
        <v>5</v>
      </c>
      <c r="C52" s="100">
        <v>1</v>
      </c>
      <c r="D52" s="130">
        <v>1</v>
      </c>
      <c r="E52" s="362">
        <v>21151675</v>
      </c>
      <c r="F52" s="228">
        <v>1</v>
      </c>
      <c r="G52" s="130">
        <v>1</v>
      </c>
      <c r="H52" s="104">
        <v>21000000</v>
      </c>
    </row>
    <row r="53" spans="1:8" ht="15">
      <c r="A53" s="48">
        <v>5</v>
      </c>
      <c r="B53" s="49" t="s">
        <v>10</v>
      </c>
      <c r="C53" s="100" t="s">
        <v>17</v>
      </c>
      <c r="D53" s="130" t="s">
        <v>17</v>
      </c>
      <c r="E53" s="154" t="s">
        <v>17</v>
      </c>
      <c r="F53" s="228" t="s">
        <v>17</v>
      </c>
      <c r="G53" s="130" t="s">
        <v>17</v>
      </c>
      <c r="H53" s="104" t="s">
        <v>17</v>
      </c>
    </row>
    <row r="54" spans="1:11" ht="15">
      <c r="A54" s="48">
        <v>6</v>
      </c>
      <c r="B54" s="49" t="s">
        <v>6</v>
      </c>
      <c r="C54" s="100">
        <v>4</v>
      </c>
      <c r="D54" s="130">
        <v>4</v>
      </c>
      <c r="E54" s="154">
        <v>124732460</v>
      </c>
      <c r="F54" s="228">
        <v>2</v>
      </c>
      <c r="G54" s="130">
        <v>2</v>
      </c>
      <c r="H54" s="104">
        <v>39868000</v>
      </c>
      <c r="K54">
        <v>19000000</v>
      </c>
    </row>
    <row r="55" spans="1:11" ht="15">
      <c r="A55" s="48">
        <v>7</v>
      </c>
      <c r="B55" s="49" t="s">
        <v>119</v>
      </c>
      <c r="C55" s="100" t="s">
        <v>17</v>
      </c>
      <c r="D55" s="130" t="s">
        <v>17</v>
      </c>
      <c r="E55" s="154" t="s">
        <v>17</v>
      </c>
      <c r="F55" s="228" t="s">
        <v>17</v>
      </c>
      <c r="G55" s="130" t="s">
        <v>17</v>
      </c>
      <c r="H55" s="104" t="s">
        <v>17</v>
      </c>
      <c r="K55">
        <v>20868000</v>
      </c>
    </row>
    <row r="56" spans="1:11" ht="15">
      <c r="A56" s="48">
        <v>8</v>
      </c>
      <c r="B56" s="49" t="s">
        <v>44</v>
      </c>
      <c r="C56" s="100" t="s">
        <v>17</v>
      </c>
      <c r="D56" s="130" t="s">
        <v>17</v>
      </c>
      <c r="E56" s="154" t="s">
        <v>17</v>
      </c>
      <c r="F56" s="228" t="s">
        <v>17</v>
      </c>
      <c r="G56" s="130" t="s">
        <v>17</v>
      </c>
      <c r="H56" s="104" t="s">
        <v>17</v>
      </c>
      <c r="K56">
        <f>SUM(K54:K55)</f>
        <v>39868000</v>
      </c>
    </row>
    <row r="57" spans="1:8" ht="15">
      <c r="A57" s="48">
        <v>9</v>
      </c>
      <c r="B57" s="49" t="s">
        <v>12</v>
      </c>
      <c r="C57" s="100" t="s">
        <v>17</v>
      </c>
      <c r="D57" s="130" t="s">
        <v>17</v>
      </c>
      <c r="E57" s="154" t="s">
        <v>17</v>
      </c>
      <c r="F57" s="228" t="s">
        <v>17</v>
      </c>
      <c r="G57" s="130" t="s">
        <v>17</v>
      </c>
      <c r="H57" s="104" t="s">
        <v>17</v>
      </c>
    </row>
    <row r="58" spans="1:8" ht="15">
      <c r="A58" s="48">
        <v>10</v>
      </c>
      <c r="B58" s="49" t="s">
        <v>13</v>
      </c>
      <c r="C58" s="100" t="s">
        <v>17</v>
      </c>
      <c r="D58" s="130" t="s">
        <v>17</v>
      </c>
      <c r="E58" s="154" t="s">
        <v>17</v>
      </c>
      <c r="F58" s="228" t="s">
        <v>17</v>
      </c>
      <c r="G58" s="130" t="s">
        <v>17</v>
      </c>
      <c r="H58" s="104" t="s">
        <v>17</v>
      </c>
    </row>
    <row r="59" spans="1:8" ht="15">
      <c r="A59" s="48">
        <v>11</v>
      </c>
      <c r="B59" s="49" t="s">
        <v>7</v>
      </c>
      <c r="C59" s="100" t="s">
        <v>17</v>
      </c>
      <c r="D59" s="130" t="s">
        <v>17</v>
      </c>
      <c r="E59" s="154" t="s">
        <v>17</v>
      </c>
      <c r="F59" s="228" t="s">
        <v>17</v>
      </c>
      <c r="G59" s="130" t="s">
        <v>17</v>
      </c>
      <c r="H59" s="104" t="s">
        <v>17</v>
      </c>
    </row>
    <row r="60" spans="1:8" ht="15">
      <c r="A60" s="48">
        <v>12</v>
      </c>
      <c r="B60" s="59" t="s">
        <v>21</v>
      </c>
      <c r="C60" s="100" t="s">
        <v>17</v>
      </c>
      <c r="D60" s="130" t="s">
        <v>17</v>
      </c>
      <c r="E60" s="154" t="s">
        <v>17</v>
      </c>
      <c r="F60" s="228" t="s">
        <v>17</v>
      </c>
      <c r="G60" s="130" t="s">
        <v>17</v>
      </c>
      <c r="H60" s="104" t="s">
        <v>17</v>
      </c>
    </row>
    <row r="61" spans="1:8" ht="15">
      <c r="A61" s="48">
        <v>13</v>
      </c>
      <c r="B61" s="59" t="s">
        <v>22</v>
      </c>
      <c r="C61" s="100" t="s">
        <v>17</v>
      </c>
      <c r="D61" s="130" t="s">
        <v>17</v>
      </c>
      <c r="E61" s="154" t="s">
        <v>17</v>
      </c>
      <c r="F61" s="228" t="s">
        <v>17</v>
      </c>
      <c r="G61" s="130" t="s">
        <v>17</v>
      </c>
      <c r="H61" s="104" t="s">
        <v>17</v>
      </c>
    </row>
    <row r="62" spans="1:8" ht="15">
      <c r="A62" s="48">
        <v>14</v>
      </c>
      <c r="B62" s="62" t="s">
        <v>23</v>
      </c>
      <c r="C62" s="100" t="s">
        <v>17</v>
      </c>
      <c r="D62" s="130" t="s">
        <v>17</v>
      </c>
      <c r="E62" s="154" t="s">
        <v>17</v>
      </c>
      <c r="F62" s="228" t="s">
        <v>17</v>
      </c>
      <c r="G62" s="130" t="s">
        <v>17</v>
      </c>
      <c r="H62" s="104" t="s">
        <v>17</v>
      </c>
    </row>
    <row r="63" spans="1:8" ht="15">
      <c r="A63" s="48">
        <v>15</v>
      </c>
      <c r="B63" s="157" t="s">
        <v>26</v>
      </c>
      <c r="C63" s="100" t="s">
        <v>17</v>
      </c>
      <c r="D63" s="130" t="s">
        <v>17</v>
      </c>
      <c r="E63" s="154" t="s">
        <v>17</v>
      </c>
      <c r="F63" s="228" t="s">
        <v>17</v>
      </c>
      <c r="G63" s="130" t="s">
        <v>17</v>
      </c>
      <c r="H63" s="104" t="s">
        <v>17</v>
      </c>
    </row>
    <row r="64" spans="1:8" ht="15">
      <c r="A64" s="48">
        <v>16</v>
      </c>
      <c r="B64" s="157" t="s">
        <v>41</v>
      </c>
      <c r="C64" s="100" t="s">
        <v>17</v>
      </c>
      <c r="D64" s="130" t="s">
        <v>17</v>
      </c>
      <c r="E64" s="154" t="s">
        <v>17</v>
      </c>
      <c r="F64" s="228" t="s">
        <v>17</v>
      </c>
      <c r="G64" s="130" t="s">
        <v>17</v>
      </c>
      <c r="H64" s="104" t="s">
        <v>17</v>
      </c>
    </row>
    <row r="65" spans="1:8" ht="15">
      <c r="A65" s="79">
        <v>17</v>
      </c>
      <c r="B65" s="277" t="s">
        <v>27</v>
      </c>
      <c r="C65" s="114" t="s">
        <v>17</v>
      </c>
      <c r="D65" s="278" t="s">
        <v>17</v>
      </c>
      <c r="E65" s="159" t="s">
        <v>17</v>
      </c>
      <c r="F65" s="266" t="s">
        <v>17</v>
      </c>
      <c r="G65" s="278" t="s">
        <v>17</v>
      </c>
      <c r="H65" s="116" t="s">
        <v>17</v>
      </c>
    </row>
    <row r="66" spans="1:8" ht="15.75" thickBot="1">
      <c r="A66" s="372" t="s">
        <v>8</v>
      </c>
      <c r="B66" s="373"/>
      <c r="C66" s="354">
        <f>SUM(C50:C65)</f>
        <v>5</v>
      </c>
      <c r="D66" s="354">
        <f>SUM(D50:D65)</f>
        <v>5</v>
      </c>
      <c r="E66" s="96">
        <f>SUM(E50:E65)</f>
        <v>145884135</v>
      </c>
      <c r="F66" s="236">
        <f>SUM(F52:F65)</f>
        <v>3</v>
      </c>
      <c r="G66" s="354">
        <f>SUM(G52:G65)</f>
        <v>3</v>
      </c>
      <c r="H66" s="97">
        <f>SUM(H52:H65)</f>
        <v>60868000</v>
      </c>
    </row>
    <row r="67" spans="1:8" ht="13.5" thickTop="1">
      <c r="A67" s="374" t="s">
        <v>76</v>
      </c>
      <c r="B67" s="374"/>
      <c r="C67" s="110"/>
      <c r="D67" s="110"/>
      <c r="E67" s="110"/>
      <c r="F67" s="110"/>
      <c r="G67" s="110" t="s">
        <v>149</v>
      </c>
      <c r="H67" s="110"/>
    </row>
    <row r="68" spans="1:8" ht="15">
      <c r="A68" s="111"/>
      <c r="B68" s="111"/>
      <c r="C68" s="111"/>
      <c r="D68" s="111"/>
      <c r="E68" s="111"/>
      <c r="F68" s="111"/>
      <c r="G68" s="111"/>
      <c r="H68" s="111"/>
    </row>
    <row r="69" spans="1:8" ht="15">
      <c r="A69" s="44" t="s">
        <v>33</v>
      </c>
      <c r="B69" s="44"/>
      <c r="C69" s="240"/>
      <c r="D69" s="111"/>
      <c r="E69" s="111"/>
      <c r="F69" s="111"/>
      <c r="G69" s="111"/>
      <c r="H69" s="111"/>
    </row>
    <row r="70" spans="1:8" ht="15">
      <c r="A70" s="44"/>
      <c r="B70" s="44" t="s">
        <v>136</v>
      </c>
      <c r="C70" s="240"/>
      <c r="D70" s="111"/>
      <c r="E70" s="111"/>
      <c r="F70" s="111"/>
      <c r="G70" s="111"/>
      <c r="H70" s="111"/>
    </row>
    <row r="71" spans="1:8" ht="15">
      <c r="A71" s="44"/>
      <c r="B71" s="44" t="s">
        <v>134</v>
      </c>
      <c r="C71" s="240"/>
      <c r="D71" s="111"/>
      <c r="E71" s="111"/>
      <c r="F71" s="111"/>
      <c r="G71" s="111"/>
      <c r="H71" s="111"/>
    </row>
    <row r="72" spans="1:8" ht="15">
      <c r="A72" s="44"/>
      <c r="B72" s="44" t="s">
        <v>137</v>
      </c>
      <c r="C72" s="111"/>
      <c r="D72" s="111"/>
      <c r="E72" s="111"/>
      <c r="F72" s="111"/>
      <c r="G72" s="111"/>
      <c r="H72" s="111"/>
    </row>
  </sheetData>
  <sheetProtection/>
  <mergeCells count="24">
    <mergeCell ref="C10:E10"/>
    <mergeCell ref="F10:H10"/>
    <mergeCell ref="F47:H47"/>
    <mergeCell ref="A3:H3"/>
    <mergeCell ref="A4:H4"/>
    <mergeCell ref="A5:H5"/>
    <mergeCell ref="A7:A11"/>
    <mergeCell ref="B7:B11"/>
    <mergeCell ref="A66:B66"/>
    <mergeCell ref="A67:B67"/>
    <mergeCell ref="A41:H41"/>
    <mergeCell ref="A42:H42"/>
    <mergeCell ref="A44:A48"/>
    <mergeCell ref="B44:B48"/>
    <mergeCell ref="C44:H44"/>
    <mergeCell ref="C45:H45"/>
    <mergeCell ref="C46:H46"/>
    <mergeCell ref="C47:E47"/>
    <mergeCell ref="A40:H40"/>
    <mergeCell ref="C7:H7"/>
    <mergeCell ref="C8:H8"/>
    <mergeCell ref="A29:B29"/>
    <mergeCell ref="A30:B30"/>
    <mergeCell ref="C9:H9"/>
  </mergeCells>
  <printOptions/>
  <pageMargins left="1.21" right="0.17" top="0.84" bottom="0.18" header="0.25" footer="0.21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9"/>
  <sheetViews>
    <sheetView view="pageBreakPreview" zoomScale="90" zoomScaleNormal="75" zoomScaleSheetLayoutView="90" zoomScalePageLayoutView="0" workbookViewId="0" topLeftCell="A345">
      <selection activeCell="A261" sqref="A261:A265"/>
    </sheetView>
  </sheetViews>
  <sheetFormatPr defaultColWidth="9.140625" defaultRowHeight="12.75"/>
  <cols>
    <col min="1" max="1" width="5.28125" style="0" customWidth="1"/>
    <col min="2" max="2" width="39.28125" style="0" customWidth="1"/>
    <col min="3" max="3" width="5.7109375" style="0" customWidth="1"/>
    <col min="4" max="4" width="7.00390625" style="0" customWidth="1"/>
    <col min="5" max="5" width="15.28125" style="0" customWidth="1"/>
    <col min="6" max="7" width="5.8515625" style="0" customWidth="1"/>
    <col min="8" max="8" width="13.421875" style="0" customWidth="1"/>
    <col min="9" max="9" width="5.57421875" style="0" customWidth="1"/>
    <col min="10" max="10" width="5.140625" style="0" customWidth="1"/>
    <col min="11" max="11" width="15.140625" style="0" customWidth="1"/>
    <col min="12" max="12" width="5.421875" style="0" customWidth="1"/>
    <col min="13" max="13" width="6.28125" style="0" customWidth="1"/>
    <col min="14" max="14" width="19.140625" style="0" customWidth="1"/>
  </cols>
  <sheetData>
    <row r="1" spans="1:6" ht="12.75">
      <c r="A1" s="29" t="s">
        <v>45</v>
      </c>
      <c r="B1" s="29"/>
      <c r="C1" s="29"/>
      <c r="D1" s="29"/>
      <c r="E1" s="29"/>
      <c r="F1" s="38"/>
    </row>
    <row r="2" spans="1:6" ht="12.75">
      <c r="A2" s="29" t="s">
        <v>31</v>
      </c>
      <c r="B2" s="29"/>
      <c r="C2" s="29"/>
      <c r="D2" s="29"/>
      <c r="E2" s="29"/>
      <c r="F2" s="38"/>
    </row>
    <row r="3" spans="1:14" ht="15.75">
      <c r="A3" s="371" t="s">
        <v>36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</row>
    <row r="4" spans="1:14" ht="18" customHeight="1">
      <c r="A4" s="371" t="s">
        <v>48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</row>
    <row r="5" spans="1:14" ht="18" customHeight="1">
      <c r="A5" s="371" t="s">
        <v>66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</row>
    <row r="6" spans="1:14" ht="15" thickBot="1">
      <c r="A6" s="13"/>
      <c r="B6" s="13"/>
      <c r="C6" s="14"/>
      <c r="D6" s="14"/>
      <c r="E6" s="14"/>
      <c r="F6" s="14"/>
      <c r="G6" s="14"/>
      <c r="H6" s="14"/>
      <c r="I6" s="13"/>
      <c r="J6" s="13"/>
      <c r="K6" s="13"/>
      <c r="L6" s="13"/>
      <c r="M6" s="13"/>
      <c r="N6" s="13"/>
    </row>
    <row r="7" spans="1:14" ht="15.75" thickTop="1">
      <c r="A7" s="375" t="s">
        <v>0</v>
      </c>
      <c r="B7" s="379" t="s">
        <v>40</v>
      </c>
      <c r="C7" s="390" t="s">
        <v>49</v>
      </c>
      <c r="D7" s="390"/>
      <c r="E7" s="390"/>
      <c r="F7" s="390"/>
      <c r="G7" s="390"/>
      <c r="H7" s="391"/>
      <c r="I7" s="396" t="s">
        <v>78</v>
      </c>
      <c r="J7" s="390"/>
      <c r="K7" s="390"/>
      <c r="L7" s="390"/>
      <c r="M7" s="390"/>
      <c r="N7" s="397"/>
    </row>
    <row r="8" spans="1:14" ht="15">
      <c r="A8" s="376"/>
      <c r="B8" s="380"/>
      <c r="C8" s="410" t="s">
        <v>63</v>
      </c>
      <c r="D8" s="387"/>
      <c r="E8" s="387"/>
      <c r="F8" s="387"/>
      <c r="G8" s="387"/>
      <c r="H8" s="387"/>
      <c r="I8" s="386" t="s">
        <v>64</v>
      </c>
      <c r="J8" s="387"/>
      <c r="K8" s="387"/>
      <c r="L8" s="387"/>
      <c r="M8" s="387"/>
      <c r="N8" s="388"/>
    </row>
    <row r="9" spans="1:14" ht="19.5" customHeight="1">
      <c r="A9" s="377"/>
      <c r="B9" s="381"/>
      <c r="C9" s="369" t="s">
        <v>34</v>
      </c>
      <c r="D9" s="369"/>
      <c r="E9" s="370"/>
      <c r="F9" s="383" t="s">
        <v>35</v>
      </c>
      <c r="G9" s="369"/>
      <c r="H9" s="384"/>
      <c r="I9" s="389" t="s">
        <v>34</v>
      </c>
      <c r="J9" s="369"/>
      <c r="K9" s="370"/>
      <c r="L9" s="383" t="s">
        <v>35</v>
      </c>
      <c r="M9" s="369"/>
      <c r="N9" s="384"/>
    </row>
    <row r="10" spans="1:14" ht="19.5" customHeight="1">
      <c r="A10" s="378"/>
      <c r="B10" s="382"/>
      <c r="C10" s="251" t="s">
        <v>18</v>
      </c>
      <c r="D10" s="251" t="s">
        <v>19</v>
      </c>
      <c r="E10" s="252" t="s">
        <v>20</v>
      </c>
      <c r="F10" s="253" t="s">
        <v>18</v>
      </c>
      <c r="G10" s="251" t="s">
        <v>19</v>
      </c>
      <c r="H10" s="254" t="s">
        <v>20</v>
      </c>
      <c r="I10" s="255" t="s">
        <v>18</v>
      </c>
      <c r="J10" s="251" t="s">
        <v>19</v>
      </c>
      <c r="K10" s="252" t="s">
        <v>20</v>
      </c>
      <c r="L10" s="253" t="s">
        <v>18</v>
      </c>
      <c r="M10" s="251" t="s">
        <v>19</v>
      </c>
      <c r="N10" s="254" t="s">
        <v>20</v>
      </c>
    </row>
    <row r="11" spans="1:14" ht="15" customHeight="1">
      <c r="A11" s="72">
        <v>1</v>
      </c>
      <c r="B11" s="73" t="s">
        <v>3</v>
      </c>
      <c r="C11" s="74">
        <v>21</v>
      </c>
      <c r="D11" s="75">
        <f>C11*3</f>
        <v>63</v>
      </c>
      <c r="E11" s="76">
        <v>212000000</v>
      </c>
      <c r="F11" s="227">
        <v>9</v>
      </c>
      <c r="G11" s="84">
        <f>F11*3</f>
        <v>27</v>
      </c>
      <c r="H11" s="210">
        <v>58500000</v>
      </c>
      <c r="I11" s="134" t="s">
        <v>17</v>
      </c>
      <c r="J11" s="98" t="s">
        <v>17</v>
      </c>
      <c r="K11" s="226" t="s">
        <v>17</v>
      </c>
      <c r="L11" s="242" t="s">
        <v>17</v>
      </c>
      <c r="M11" s="98" t="s">
        <v>17</v>
      </c>
      <c r="N11" s="244" t="s">
        <v>17</v>
      </c>
    </row>
    <row r="12" spans="1:14" ht="15" customHeight="1">
      <c r="A12" s="48">
        <v>2</v>
      </c>
      <c r="B12" s="49" t="s">
        <v>118</v>
      </c>
      <c r="C12" s="77">
        <v>3</v>
      </c>
      <c r="D12" s="50">
        <f aca="true" t="shared" si="0" ref="D12:D27">C12*3</f>
        <v>9</v>
      </c>
      <c r="E12" s="60">
        <v>30000000</v>
      </c>
      <c r="F12" s="228">
        <v>1</v>
      </c>
      <c r="G12" s="85">
        <f aca="true" t="shared" si="1" ref="G12:G27">F12*3</f>
        <v>3</v>
      </c>
      <c r="H12" s="211">
        <v>6250000</v>
      </c>
      <c r="I12" s="101">
        <v>4</v>
      </c>
      <c r="J12" s="100">
        <f>I12*3</f>
        <v>12</v>
      </c>
      <c r="K12" s="154">
        <v>119994000</v>
      </c>
      <c r="L12" s="228">
        <v>1</v>
      </c>
      <c r="M12" s="100">
        <f>L12*3</f>
        <v>3</v>
      </c>
      <c r="N12" s="144">
        <v>22495000</v>
      </c>
    </row>
    <row r="13" spans="1:14" ht="15" customHeight="1">
      <c r="A13" s="48">
        <v>3</v>
      </c>
      <c r="B13" s="49" t="s">
        <v>4</v>
      </c>
      <c r="C13" s="77">
        <v>13</v>
      </c>
      <c r="D13" s="50">
        <f t="shared" si="0"/>
        <v>39</v>
      </c>
      <c r="E13" s="60">
        <v>121339000</v>
      </c>
      <c r="F13" s="228">
        <v>8</v>
      </c>
      <c r="G13" s="85">
        <f t="shared" si="1"/>
        <v>24</v>
      </c>
      <c r="H13" s="211">
        <v>56590000</v>
      </c>
      <c r="I13" s="101">
        <v>8</v>
      </c>
      <c r="J13" s="100">
        <f aca="true" t="shared" si="2" ref="J13:J26">I13*3</f>
        <v>24</v>
      </c>
      <c r="K13" s="154">
        <v>237968000</v>
      </c>
      <c r="L13" s="228">
        <v>1</v>
      </c>
      <c r="M13" s="100">
        <f aca="true" t="shared" si="3" ref="M13:M25">L13*3</f>
        <v>3</v>
      </c>
      <c r="N13" s="211">
        <v>22350000</v>
      </c>
    </row>
    <row r="14" spans="1:14" ht="15" customHeight="1">
      <c r="A14" s="48">
        <v>4</v>
      </c>
      <c r="B14" s="49" t="s">
        <v>5</v>
      </c>
      <c r="C14" s="77">
        <v>24</v>
      </c>
      <c r="D14" s="50">
        <f t="shared" si="0"/>
        <v>72</v>
      </c>
      <c r="E14" s="60">
        <v>236431200</v>
      </c>
      <c r="F14" s="228">
        <v>13</v>
      </c>
      <c r="G14" s="85">
        <f t="shared" si="1"/>
        <v>39</v>
      </c>
      <c r="H14" s="211">
        <v>89120000</v>
      </c>
      <c r="I14" s="101">
        <v>33</v>
      </c>
      <c r="J14" s="100">
        <f t="shared" si="2"/>
        <v>99</v>
      </c>
      <c r="K14" s="154">
        <v>989382000</v>
      </c>
      <c r="L14" s="228">
        <v>9</v>
      </c>
      <c r="M14" s="100">
        <f t="shared" si="3"/>
        <v>27</v>
      </c>
      <c r="N14" s="211">
        <v>202500000</v>
      </c>
    </row>
    <row r="15" spans="1:14" ht="15" customHeight="1">
      <c r="A15" s="48">
        <v>5</v>
      </c>
      <c r="B15" s="49" t="s">
        <v>10</v>
      </c>
      <c r="C15" s="77">
        <v>5</v>
      </c>
      <c r="D15" s="50">
        <f t="shared" si="0"/>
        <v>15</v>
      </c>
      <c r="E15" s="60">
        <v>48402500</v>
      </c>
      <c r="F15" s="228">
        <v>2</v>
      </c>
      <c r="G15" s="85">
        <f t="shared" si="1"/>
        <v>6</v>
      </c>
      <c r="H15" s="211">
        <v>13910000</v>
      </c>
      <c r="I15" s="101">
        <v>2</v>
      </c>
      <c r="J15" s="100">
        <f t="shared" si="2"/>
        <v>6</v>
      </c>
      <c r="K15" s="154">
        <v>56266955</v>
      </c>
      <c r="L15" s="228">
        <v>2</v>
      </c>
      <c r="M15" s="100">
        <f t="shared" si="3"/>
        <v>6</v>
      </c>
      <c r="N15" s="211">
        <v>42225000</v>
      </c>
    </row>
    <row r="16" spans="1:14" ht="15" customHeight="1">
      <c r="A16" s="48">
        <v>6</v>
      </c>
      <c r="B16" s="49" t="s">
        <v>6</v>
      </c>
      <c r="C16" s="78">
        <v>14</v>
      </c>
      <c r="D16" s="50">
        <f t="shared" si="0"/>
        <v>42</v>
      </c>
      <c r="E16" s="60">
        <v>139210525</v>
      </c>
      <c r="F16" s="228">
        <v>7</v>
      </c>
      <c r="G16" s="85">
        <f t="shared" si="1"/>
        <v>21</v>
      </c>
      <c r="H16" s="211">
        <v>49230000</v>
      </c>
      <c r="I16" s="101">
        <v>24</v>
      </c>
      <c r="J16" s="100">
        <f t="shared" si="2"/>
        <v>72</v>
      </c>
      <c r="K16" s="154">
        <v>714888000</v>
      </c>
      <c r="L16" s="228">
        <v>5</v>
      </c>
      <c r="M16" s="100">
        <f t="shared" si="3"/>
        <v>15</v>
      </c>
      <c r="N16" s="211">
        <v>112500000</v>
      </c>
    </row>
    <row r="17" spans="1:14" ht="15" customHeight="1">
      <c r="A17" s="48">
        <v>7</v>
      </c>
      <c r="B17" s="49" t="s">
        <v>119</v>
      </c>
      <c r="C17" s="78">
        <v>5</v>
      </c>
      <c r="D17" s="50">
        <f t="shared" si="0"/>
        <v>15</v>
      </c>
      <c r="E17" s="60">
        <v>48910000</v>
      </c>
      <c r="F17" s="228">
        <v>2</v>
      </c>
      <c r="G17" s="85">
        <f t="shared" si="1"/>
        <v>6</v>
      </c>
      <c r="H17" s="211">
        <v>13500000</v>
      </c>
      <c r="I17" s="101" t="s">
        <v>17</v>
      </c>
      <c r="J17" s="100" t="s">
        <v>17</v>
      </c>
      <c r="K17" s="154" t="s">
        <v>17</v>
      </c>
      <c r="L17" s="243" t="s">
        <v>17</v>
      </c>
      <c r="M17" s="100" t="s">
        <v>17</v>
      </c>
      <c r="N17" s="245" t="s">
        <v>17</v>
      </c>
    </row>
    <row r="18" spans="1:14" ht="15" customHeight="1">
      <c r="A18" s="48">
        <v>8</v>
      </c>
      <c r="B18" s="49" t="s">
        <v>44</v>
      </c>
      <c r="C18" s="78">
        <v>22</v>
      </c>
      <c r="D18" s="50">
        <f t="shared" si="0"/>
        <v>66</v>
      </c>
      <c r="E18" s="60">
        <v>212050000</v>
      </c>
      <c r="F18" s="228">
        <v>11</v>
      </c>
      <c r="G18" s="85">
        <f t="shared" si="1"/>
        <v>33</v>
      </c>
      <c r="H18" s="211">
        <v>70670000</v>
      </c>
      <c r="I18" s="101">
        <v>15</v>
      </c>
      <c r="J18" s="100">
        <f t="shared" si="2"/>
        <v>45</v>
      </c>
      <c r="K18" s="154">
        <v>609897000</v>
      </c>
      <c r="L18" s="228">
        <v>3</v>
      </c>
      <c r="M18" s="100">
        <f t="shared" si="3"/>
        <v>9</v>
      </c>
      <c r="N18" s="211">
        <v>67474000</v>
      </c>
    </row>
    <row r="19" spans="1:14" ht="15" customHeight="1">
      <c r="A19" s="48">
        <v>9</v>
      </c>
      <c r="B19" s="49" t="s">
        <v>12</v>
      </c>
      <c r="C19" s="78">
        <v>4</v>
      </c>
      <c r="D19" s="50">
        <f t="shared" si="0"/>
        <v>12</v>
      </c>
      <c r="E19" s="60">
        <v>40000000</v>
      </c>
      <c r="F19" s="228">
        <v>2</v>
      </c>
      <c r="G19" s="85">
        <f t="shared" si="1"/>
        <v>6</v>
      </c>
      <c r="H19" s="211">
        <v>12825000</v>
      </c>
      <c r="I19" s="101">
        <v>5</v>
      </c>
      <c r="J19" s="100">
        <f t="shared" si="2"/>
        <v>15</v>
      </c>
      <c r="K19" s="154">
        <v>150000000</v>
      </c>
      <c r="L19" s="243" t="s">
        <v>17</v>
      </c>
      <c r="M19" s="100" t="s">
        <v>17</v>
      </c>
      <c r="N19" s="245" t="s">
        <v>17</v>
      </c>
    </row>
    <row r="20" spans="1:14" ht="15" customHeight="1">
      <c r="A20" s="48">
        <v>10</v>
      </c>
      <c r="B20" s="49" t="s">
        <v>13</v>
      </c>
      <c r="C20" s="78">
        <v>15</v>
      </c>
      <c r="D20" s="50">
        <f t="shared" si="0"/>
        <v>45</v>
      </c>
      <c r="E20" s="60">
        <v>150000000</v>
      </c>
      <c r="F20" s="228">
        <v>8</v>
      </c>
      <c r="G20" s="85">
        <f t="shared" si="1"/>
        <v>24</v>
      </c>
      <c r="H20" s="211">
        <v>51513000</v>
      </c>
      <c r="I20" s="101">
        <v>9</v>
      </c>
      <c r="J20" s="100">
        <f t="shared" si="2"/>
        <v>27</v>
      </c>
      <c r="K20" s="154">
        <v>270000000</v>
      </c>
      <c r="L20" s="228">
        <v>1</v>
      </c>
      <c r="M20" s="100">
        <f t="shared" si="3"/>
        <v>3</v>
      </c>
      <c r="N20" s="211">
        <v>22500000</v>
      </c>
    </row>
    <row r="21" spans="1:14" ht="15" customHeight="1">
      <c r="A21" s="48">
        <v>11</v>
      </c>
      <c r="B21" s="49" t="s">
        <v>7</v>
      </c>
      <c r="C21" s="78">
        <v>12</v>
      </c>
      <c r="D21" s="50">
        <f t="shared" si="0"/>
        <v>36</v>
      </c>
      <c r="E21" s="60">
        <v>112450000</v>
      </c>
      <c r="F21" s="228">
        <v>6</v>
      </c>
      <c r="G21" s="85">
        <f t="shared" si="1"/>
        <v>18</v>
      </c>
      <c r="H21" s="211">
        <v>41605000</v>
      </c>
      <c r="I21" s="101">
        <v>10</v>
      </c>
      <c r="J21" s="100">
        <f t="shared" si="2"/>
        <v>30</v>
      </c>
      <c r="K21" s="154">
        <v>289930000</v>
      </c>
      <c r="L21" s="228">
        <v>2</v>
      </c>
      <c r="M21" s="100">
        <f t="shared" si="3"/>
        <v>6</v>
      </c>
      <c r="N21" s="211">
        <v>44625000</v>
      </c>
    </row>
    <row r="22" spans="1:14" ht="15" customHeight="1">
      <c r="A22" s="48">
        <v>12</v>
      </c>
      <c r="B22" s="59" t="s">
        <v>21</v>
      </c>
      <c r="C22" s="78">
        <v>14</v>
      </c>
      <c r="D22" s="50">
        <f t="shared" si="0"/>
        <v>42</v>
      </c>
      <c r="E22" s="60">
        <v>126344500</v>
      </c>
      <c r="F22" s="228">
        <v>6</v>
      </c>
      <c r="G22" s="85">
        <f t="shared" si="1"/>
        <v>18</v>
      </c>
      <c r="H22" s="211">
        <v>39115000</v>
      </c>
      <c r="I22" s="101">
        <v>6</v>
      </c>
      <c r="J22" s="100">
        <f t="shared" si="2"/>
        <v>18</v>
      </c>
      <c r="K22" s="154">
        <v>179524000</v>
      </c>
      <c r="L22" s="228">
        <v>1</v>
      </c>
      <c r="M22" s="100">
        <f t="shared" si="3"/>
        <v>3</v>
      </c>
      <c r="N22" s="211">
        <v>22406000</v>
      </c>
    </row>
    <row r="23" spans="1:14" ht="15" customHeight="1">
      <c r="A23" s="48">
        <v>13</v>
      </c>
      <c r="B23" s="59" t="s">
        <v>22</v>
      </c>
      <c r="C23" s="78">
        <v>11</v>
      </c>
      <c r="D23" s="50">
        <f t="shared" si="0"/>
        <v>33</v>
      </c>
      <c r="E23" s="60">
        <v>107790000</v>
      </c>
      <c r="F23" s="228">
        <v>5</v>
      </c>
      <c r="G23" s="85">
        <f t="shared" si="1"/>
        <v>15</v>
      </c>
      <c r="H23" s="211">
        <v>33775000</v>
      </c>
      <c r="I23" s="101">
        <v>5</v>
      </c>
      <c r="J23" s="100">
        <f t="shared" si="2"/>
        <v>15</v>
      </c>
      <c r="K23" s="154">
        <v>149598000</v>
      </c>
      <c r="L23" s="228">
        <v>2</v>
      </c>
      <c r="M23" s="100">
        <f t="shared" si="3"/>
        <v>6</v>
      </c>
      <c r="N23" s="211">
        <v>44998000</v>
      </c>
    </row>
    <row r="24" spans="1:14" ht="15" customHeight="1">
      <c r="A24" s="48">
        <v>14</v>
      </c>
      <c r="B24" s="62" t="s">
        <v>23</v>
      </c>
      <c r="C24" s="78">
        <v>6</v>
      </c>
      <c r="D24" s="50">
        <f t="shared" si="0"/>
        <v>18</v>
      </c>
      <c r="E24" s="60">
        <v>59910000</v>
      </c>
      <c r="F24" s="228">
        <v>4</v>
      </c>
      <c r="G24" s="85">
        <f t="shared" si="1"/>
        <v>12</v>
      </c>
      <c r="H24" s="211">
        <v>26745000</v>
      </c>
      <c r="I24" s="101">
        <v>13</v>
      </c>
      <c r="J24" s="100">
        <f t="shared" si="2"/>
        <v>39</v>
      </c>
      <c r="K24" s="154">
        <v>389405650</v>
      </c>
      <c r="L24" s="228">
        <v>4</v>
      </c>
      <c r="M24" s="100">
        <f t="shared" si="3"/>
        <v>12</v>
      </c>
      <c r="N24" s="211">
        <v>88735000</v>
      </c>
    </row>
    <row r="25" spans="1:14" ht="15" customHeight="1">
      <c r="A25" s="48">
        <v>15</v>
      </c>
      <c r="B25" s="62" t="s">
        <v>26</v>
      </c>
      <c r="C25" s="78">
        <v>13</v>
      </c>
      <c r="D25" s="50">
        <f t="shared" si="0"/>
        <v>39</v>
      </c>
      <c r="E25" s="60">
        <v>124248500</v>
      </c>
      <c r="F25" s="228">
        <v>8</v>
      </c>
      <c r="G25" s="85">
        <f t="shared" si="1"/>
        <v>24</v>
      </c>
      <c r="H25" s="211">
        <v>56065000</v>
      </c>
      <c r="I25" s="101">
        <v>17</v>
      </c>
      <c r="J25" s="100">
        <f t="shared" si="2"/>
        <v>51</v>
      </c>
      <c r="K25" s="154">
        <v>495958700</v>
      </c>
      <c r="L25" s="228">
        <v>5</v>
      </c>
      <c r="M25" s="100">
        <f t="shared" si="3"/>
        <v>15</v>
      </c>
      <c r="N25" s="211">
        <v>103791000</v>
      </c>
    </row>
    <row r="26" spans="1:14" ht="15" customHeight="1">
      <c r="A26" s="48">
        <v>16</v>
      </c>
      <c r="B26" s="62" t="s">
        <v>41</v>
      </c>
      <c r="C26" s="78" t="s">
        <v>17</v>
      </c>
      <c r="D26" s="50" t="s">
        <v>17</v>
      </c>
      <c r="E26" s="60" t="s">
        <v>17</v>
      </c>
      <c r="F26" s="228" t="s">
        <v>17</v>
      </c>
      <c r="G26" s="85" t="s">
        <v>17</v>
      </c>
      <c r="H26" s="146" t="s">
        <v>17</v>
      </c>
      <c r="I26" s="101">
        <v>2</v>
      </c>
      <c r="J26" s="100">
        <f t="shared" si="2"/>
        <v>6</v>
      </c>
      <c r="K26" s="154">
        <v>58275000</v>
      </c>
      <c r="L26" s="243" t="s">
        <v>17</v>
      </c>
      <c r="M26" s="100" t="s">
        <v>17</v>
      </c>
      <c r="N26" s="245" t="s">
        <v>17</v>
      </c>
    </row>
    <row r="27" spans="1:14" ht="15" customHeight="1">
      <c r="A27" s="48">
        <v>17</v>
      </c>
      <c r="B27" s="49" t="s">
        <v>122</v>
      </c>
      <c r="C27" s="78">
        <v>4</v>
      </c>
      <c r="D27" s="50">
        <f t="shared" si="0"/>
        <v>12</v>
      </c>
      <c r="E27" s="60">
        <v>40000000</v>
      </c>
      <c r="F27" s="228">
        <v>2</v>
      </c>
      <c r="G27" s="85">
        <f t="shared" si="1"/>
        <v>6</v>
      </c>
      <c r="H27" s="211">
        <v>13400000</v>
      </c>
      <c r="I27" s="246" t="s">
        <v>17</v>
      </c>
      <c r="J27" s="50" t="s">
        <v>17</v>
      </c>
      <c r="K27" s="60" t="s">
        <v>17</v>
      </c>
      <c r="L27" s="228" t="s">
        <v>17</v>
      </c>
      <c r="M27" s="85" t="s">
        <v>17</v>
      </c>
      <c r="N27" s="146" t="s">
        <v>17</v>
      </c>
    </row>
    <row r="28" spans="1:14" ht="15" customHeight="1">
      <c r="A28" s="48"/>
      <c r="B28" s="65" t="s">
        <v>125</v>
      </c>
      <c r="C28" s="78" t="s">
        <v>17</v>
      </c>
      <c r="D28" s="50" t="s">
        <v>17</v>
      </c>
      <c r="E28" s="60" t="s">
        <v>17</v>
      </c>
      <c r="F28" s="228" t="s">
        <v>17</v>
      </c>
      <c r="G28" s="85" t="s">
        <v>17</v>
      </c>
      <c r="H28" s="146" t="s">
        <v>17</v>
      </c>
      <c r="I28" s="101">
        <v>1</v>
      </c>
      <c r="J28" s="100">
        <f>I28*3</f>
        <v>3</v>
      </c>
      <c r="K28" s="154">
        <v>30000000</v>
      </c>
      <c r="L28" s="228">
        <v>1</v>
      </c>
      <c r="M28" s="100">
        <f>L28*3</f>
        <v>3</v>
      </c>
      <c r="N28" s="211">
        <v>22500000</v>
      </c>
    </row>
    <row r="29" spans="1:14" ht="15" customHeight="1">
      <c r="A29" s="48"/>
      <c r="B29" s="59" t="s">
        <v>126</v>
      </c>
      <c r="C29" s="78" t="s">
        <v>17</v>
      </c>
      <c r="D29" s="50" t="s">
        <v>17</v>
      </c>
      <c r="E29" s="60" t="s">
        <v>17</v>
      </c>
      <c r="F29" s="228" t="s">
        <v>17</v>
      </c>
      <c r="G29" s="85" t="s">
        <v>17</v>
      </c>
      <c r="H29" s="146" t="s">
        <v>17</v>
      </c>
      <c r="I29" s="101">
        <v>2</v>
      </c>
      <c r="J29" s="100">
        <f>I29*3</f>
        <v>6</v>
      </c>
      <c r="K29" s="154">
        <v>60000000</v>
      </c>
      <c r="L29" s="228">
        <v>1</v>
      </c>
      <c r="M29" s="100">
        <f>L29*3</f>
        <v>3</v>
      </c>
      <c r="N29" s="103">
        <v>22500000</v>
      </c>
    </row>
    <row r="30" spans="1:14" ht="15" customHeight="1">
      <c r="A30" s="79"/>
      <c r="B30" s="80"/>
      <c r="C30" s="68"/>
      <c r="D30" s="68"/>
      <c r="E30" s="81"/>
      <c r="F30" s="230"/>
      <c r="G30" s="231"/>
      <c r="H30" s="232"/>
      <c r="I30" s="101"/>
      <c r="J30" s="128"/>
      <c r="K30" s="233"/>
      <c r="L30" s="228"/>
      <c r="M30" s="100"/>
      <c r="N30" s="166"/>
    </row>
    <row r="31" spans="1:14" ht="20.25" customHeight="1" thickBot="1">
      <c r="A31" s="372" t="s">
        <v>8</v>
      </c>
      <c r="B31" s="373"/>
      <c r="C31" s="212">
        <f aca="true" t="shared" si="4" ref="C31:H31">SUM(C11:C30)</f>
        <v>186</v>
      </c>
      <c r="D31" s="234">
        <f t="shared" si="4"/>
        <v>558</v>
      </c>
      <c r="E31" s="235">
        <f t="shared" si="4"/>
        <v>1809086225</v>
      </c>
      <c r="F31" s="236">
        <f t="shared" si="4"/>
        <v>94</v>
      </c>
      <c r="G31" s="212">
        <f t="shared" si="4"/>
        <v>282</v>
      </c>
      <c r="H31" s="241">
        <f t="shared" si="4"/>
        <v>632813000</v>
      </c>
      <c r="I31" s="223">
        <f>SUM(I13:I30)</f>
        <v>152</v>
      </c>
      <c r="J31" s="224">
        <f>SUM(J13:J30)</f>
        <v>456</v>
      </c>
      <c r="K31" s="237">
        <f>SUM(K13:K30)</f>
        <v>4681093305</v>
      </c>
      <c r="L31" s="238">
        <f>SUM(L11:L30)</f>
        <v>38</v>
      </c>
      <c r="M31" s="224">
        <f>SUM(M13:M30)</f>
        <v>111</v>
      </c>
      <c r="N31" s="239">
        <f>SUM(N11:N30)</f>
        <v>841599000</v>
      </c>
    </row>
    <row r="32" spans="1:15" ht="15" customHeight="1" thickTop="1">
      <c r="A32" s="374" t="s">
        <v>76</v>
      </c>
      <c r="B32" s="374"/>
      <c r="C32" s="110"/>
      <c r="D32" s="110"/>
      <c r="E32" s="110"/>
      <c r="F32" s="110"/>
      <c r="G32" s="110"/>
      <c r="H32" s="110"/>
      <c r="I32" s="110"/>
      <c r="J32" s="110"/>
      <c r="K32" s="110"/>
      <c r="L32" s="110" t="s">
        <v>130</v>
      </c>
      <c r="M32" s="110"/>
      <c r="N32" s="110"/>
      <c r="O32" s="17"/>
    </row>
    <row r="33" spans="1:14" ht="9.75" customHeight="1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</row>
    <row r="34" spans="1:14" ht="15" customHeight="1">
      <c r="A34" s="44" t="s">
        <v>33</v>
      </c>
      <c r="B34" s="44"/>
      <c r="C34" s="240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</row>
    <row r="35" spans="1:14" ht="15" customHeight="1">
      <c r="A35" s="44"/>
      <c r="B35" s="44" t="s">
        <v>133</v>
      </c>
      <c r="C35" s="240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</row>
    <row r="36" spans="1:14" ht="15" customHeight="1">
      <c r="A36" s="44"/>
      <c r="B36" s="44" t="s">
        <v>134</v>
      </c>
      <c r="C36" s="240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</row>
    <row r="37" spans="1:14" ht="15">
      <c r="A37" s="44"/>
      <c r="B37" s="44" t="s">
        <v>135</v>
      </c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</row>
    <row r="38" spans="1:14" ht="15">
      <c r="A38" s="44"/>
      <c r="B38" s="44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</row>
    <row r="39" spans="1:14" ht="15">
      <c r="A39" s="44"/>
      <c r="B39" s="44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</row>
    <row r="40" spans="1:14" ht="15">
      <c r="A40" s="44"/>
      <c r="B40" s="44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</row>
    <row r="41" spans="1:14" ht="15">
      <c r="A41" s="44"/>
      <c r="B41" s="44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</row>
    <row r="42" spans="1:6" ht="12.75">
      <c r="A42" s="29" t="s">
        <v>45</v>
      </c>
      <c r="B42" s="29"/>
      <c r="C42" s="29"/>
      <c r="D42" s="29"/>
      <c r="E42" s="29"/>
      <c r="F42" s="38"/>
    </row>
    <row r="43" spans="1:6" ht="12.75">
      <c r="A43" s="29" t="s">
        <v>31</v>
      </c>
      <c r="B43" s="29"/>
      <c r="C43" s="29"/>
      <c r="D43" s="29"/>
      <c r="E43" s="29"/>
      <c r="F43" s="38"/>
    </row>
    <row r="44" spans="1:14" ht="15.75">
      <c r="A44" s="371" t="s">
        <v>36</v>
      </c>
      <c r="B44" s="371"/>
      <c r="C44" s="371"/>
      <c r="D44" s="371"/>
      <c r="E44" s="371"/>
      <c r="F44" s="371"/>
      <c r="G44" s="371"/>
      <c r="H44" s="371"/>
      <c r="I44" s="371"/>
      <c r="J44" s="371"/>
      <c r="K44" s="371"/>
      <c r="L44" s="371"/>
      <c r="M44" s="371"/>
      <c r="N44" s="371"/>
    </row>
    <row r="45" spans="1:14" ht="15.75">
      <c r="A45" s="371" t="s">
        <v>48</v>
      </c>
      <c r="B45" s="371"/>
      <c r="C45" s="371"/>
      <c r="D45" s="371"/>
      <c r="E45" s="371"/>
      <c r="F45" s="371"/>
      <c r="G45" s="371"/>
      <c r="H45" s="371"/>
      <c r="I45" s="371"/>
      <c r="J45" s="371"/>
      <c r="K45" s="371"/>
      <c r="L45" s="371"/>
      <c r="M45" s="371"/>
      <c r="N45" s="371"/>
    </row>
    <row r="46" spans="1:14" ht="15.75">
      <c r="A46" s="371" t="s">
        <v>66</v>
      </c>
      <c r="B46" s="371"/>
      <c r="C46" s="371"/>
      <c r="D46" s="371"/>
      <c r="E46" s="371"/>
      <c r="F46" s="371"/>
      <c r="G46" s="371"/>
      <c r="H46" s="371"/>
      <c r="I46" s="371"/>
      <c r="J46" s="371"/>
      <c r="K46" s="371"/>
      <c r="L46" s="371"/>
      <c r="M46" s="371"/>
      <c r="N46" s="371"/>
    </row>
    <row r="47" spans="1:14" ht="15" thickBot="1">
      <c r="A47" s="13"/>
      <c r="B47" s="13"/>
      <c r="C47" s="14"/>
      <c r="D47" s="14"/>
      <c r="E47" s="14"/>
      <c r="F47" s="14"/>
      <c r="G47" s="14"/>
      <c r="H47" s="14"/>
      <c r="I47" s="13"/>
      <c r="J47" s="13"/>
      <c r="K47" s="13"/>
      <c r="L47" s="13"/>
      <c r="M47" s="13"/>
      <c r="N47" s="13"/>
    </row>
    <row r="48" spans="1:14" ht="15.75" thickTop="1">
      <c r="A48" s="375" t="s">
        <v>0</v>
      </c>
      <c r="B48" s="379" t="s">
        <v>40</v>
      </c>
      <c r="C48" s="390" t="s">
        <v>132</v>
      </c>
      <c r="D48" s="390"/>
      <c r="E48" s="390"/>
      <c r="F48" s="390"/>
      <c r="G48" s="390"/>
      <c r="H48" s="391"/>
      <c r="I48" s="396" t="s">
        <v>127</v>
      </c>
      <c r="J48" s="390"/>
      <c r="K48" s="390"/>
      <c r="L48" s="390"/>
      <c r="M48" s="390"/>
      <c r="N48" s="397"/>
    </row>
    <row r="49" spans="1:14" ht="15">
      <c r="A49" s="376"/>
      <c r="B49" s="380"/>
      <c r="C49" s="410" t="s">
        <v>63</v>
      </c>
      <c r="D49" s="387"/>
      <c r="E49" s="387"/>
      <c r="F49" s="387"/>
      <c r="G49" s="387"/>
      <c r="H49" s="387"/>
      <c r="I49" s="386" t="s">
        <v>64</v>
      </c>
      <c r="J49" s="387"/>
      <c r="K49" s="387"/>
      <c r="L49" s="387"/>
      <c r="M49" s="387"/>
      <c r="N49" s="388"/>
    </row>
    <row r="50" spans="1:14" ht="15">
      <c r="A50" s="377"/>
      <c r="B50" s="381"/>
      <c r="C50" s="369" t="s">
        <v>34</v>
      </c>
      <c r="D50" s="369"/>
      <c r="E50" s="370"/>
      <c r="F50" s="383" t="s">
        <v>35</v>
      </c>
      <c r="G50" s="369"/>
      <c r="H50" s="384"/>
      <c r="I50" s="389" t="s">
        <v>34</v>
      </c>
      <c r="J50" s="369"/>
      <c r="K50" s="370"/>
      <c r="L50" s="383" t="s">
        <v>35</v>
      </c>
      <c r="M50" s="369"/>
      <c r="N50" s="384"/>
    </row>
    <row r="51" spans="1:14" ht="15">
      <c r="A51" s="378"/>
      <c r="B51" s="382"/>
      <c r="C51" s="251" t="s">
        <v>18</v>
      </c>
      <c r="D51" s="251" t="s">
        <v>19</v>
      </c>
      <c r="E51" s="252" t="s">
        <v>20</v>
      </c>
      <c r="F51" s="253" t="s">
        <v>18</v>
      </c>
      <c r="G51" s="251" t="s">
        <v>19</v>
      </c>
      <c r="H51" s="254" t="s">
        <v>20</v>
      </c>
      <c r="I51" s="255" t="s">
        <v>18</v>
      </c>
      <c r="J51" s="251" t="s">
        <v>19</v>
      </c>
      <c r="K51" s="252" t="s">
        <v>20</v>
      </c>
      <c r="L51" s="357" t="s">
        <v>18</v>
      </c>
      <c r="M51" s="355" t="s">
        <v>19</v>
      </c>
      <c r="N51" s="358" t="s">
        <v>20</v>
      </c>
    </row>
    <row r="52" spans="1:14" ht="15">
      <c r="A52" s="72">
        <v>1</v>
      </c>
      <c r="B52" s="73" t="s">
        <v>3</v>
      </c>
      <c r="C52" s="98">
        <v>5</v>
      </c>
      <c r="D52" s="98">
        <f>C52*3</f>
        <v>15</v>
      </c>
      <c r="E52" s="161">
        <v>731901120</v>
      </c>
      <c r="F52" s="227" t="s">
        <v>17</v>
      </c>
      <c r="G52" s="100" t="s">
        <v>17</v>
      </c>
      <c r="H52" s="129" t="s">
        <v>17</v>
      </c>
      <c r="I52" s="98">
        <v>10</v>
      </c>
      <c r="J52" s="98">
        <f>I52*3</f>
        <v>30</v>
      </c>
      <c r="K52" s="161">
        <v>204000000</v>
      </c>
      <c r="L52" s="242"/>
      <c r="M52" s="98"/>
      <c r="N52" s="244"/>
    </row>
    <row r="53" spans="1:14" ht="15">
      <c r="A53" s="48">
        <v>2</v>
      </c>
      <c r="B53" s="49" t="s">
        <v>118</v>
      </c>
      <c r="C53" s="100">
        <v>4</v>
      </c>
      <c r="D53" s="100">
        <f aca="true" t="shared" si="5" ref="D53:D67">C53*3</f>
        <v>12</v>
      </c>
      <c r="E53" s="229">
        <v>557744000</v>
      </c>
      <c r="F53" s="228">
        <v>1</v>
      </c>
      <c r="G53" s="100">
        <f>F53*3</f>
        <v>3</v>
      </c>
      <c r="H53" s="104">
        <v>90000000</v>
      </c>
      <c r="I53" s="100">
        <v>6</v>
      </c>
      <c r="J53" s="100">
        <f>I53*3</f>
        <v>18</v>
      </c>
      <c r="K53" s="154">
        <v>167500000</v>
      </c>
      <c r="L53" s="228">
        <v>1</v>
      </c>
      <c r="M53" s="100">
        <f>L53*3</f>
        <v>3</v>
      </c>
      <c r="N53" s="144">
        <v>65000000</v>
      </c>
    </row>
    <row r="54" spans="1:14" ht="15">
      <c r="A54" s="48">
        <v>3</v>
      </c>
      <c r="B54" s="49" t="s">
        <v>4</v>
      </c>
      <c r="C54" s="100">
        <v>9</v>
      </c>
      <c r="D54" s="100">
        <f t="shared" si="5"/>
        <v>27</v>
      </c>
      <c r="E54" s="154">
        <v>1398521000</v>
      </c>
      <c r="F54" s="228">
        <v>3</v>
      </c>
      <c r="G54" s="100">
        <f>F54*3</f>
        <v>9</v>
      </c>
      <c r="H54" s="104">
        <v>348640000</v>
      </c>
      <c r="I54" s="100">
        <v>8</v>
      </c>
      <c r="J54" s="100">
        <f aca="true" t="shared" si="6" ref="J54:J71">I54*3</f>
        <v>24</v>
      </c>
      <c r="K54" s="154">
        <v>340000000</v>
      </c>
      <c r="L54" s="228" t="s">
        <v>17</v>
      </c>
      <c r="M54" s="100" t="s">
        <v>17</v>
      </c>
      <c r="N54" s="146" t="s">
        <v>17</v>
      </c>
    </row>
    <row r="55" spans="1:14" ht="15">
      <c r="A55" s="48">
        <v>4</v>
      </c>
      <c r="B55" s="49" t="s">
        <v>5</v>
      </c>
      <c r="C55" s="100">
        <v>6</v>
      </c>
      <c r="D55" s="100">
        <f t="shared" si="5"/>
        <v>18</v>
      </c>
      <c r="E55" s="247">
        <v>807750000</v>
      </c>
      <c r="F55" s="228">
        <v>2</v>
      </c>
      <c r="G55" s="100">
        <f>F55*3</f>
        <v>6</v>
      </c>
      <c r="H55" s="104">
        <v>240200000</v>
      </c>
      <c r="I55" s="100">
        <v>54</v>
      </c>
      <c r="J55" s="100">
        <f t="shared" si="6"/>
        <v>162</v>
      </c>
      <c r="K55" s="154">
        <v>1492500000</v>
      </c>
      <c r="L55" s="228">
        <v>42</v>
      </c>
      <c r="M55" s="100">
        <f aca="true" t="shared" si="7" ref="M55:M71">L55*3</f>
        <v>126</v>
      </c>
      <c r="N55" s="211">
        <v>1254000000</v>
      </c>
    </row>
    <row r="56" spans="1:14" ht="15">
      <c r="A56" s="48">
        <v>5</v>
      </c>
      <c r="B56" s="49" t="s">
        <v>10</v>
      </c>
      <c r="C56" s="100">
        <v>2</v>
      </c>
      <c r="D56" s="100">
        <f t="shared" si="5"/>
        <v>6</v>
      </c>
      <c r="E56" s="154">
        <v>300000000</v>
      </c>
      <c r="F56" s="228" t="s">
        <v>17</v>
      </c>
      <c r="G56" s="100" t="s">
        <v>17</v>
      </c>
      <c r="H56" s="104" t="s">
        <v>17</v>
      </c>
      <c r="I56" s="100">
        <v>2</v>
      </c>
      <c r="J56" s="100">
        <f t="shared" si="6"/>
        <v>6</v>
      </c>
      <c r="K56" s="154">
        <v>45000000</v>
      </c>
      <c r="L56" s="228">
        <v>2</v>
      </c>
      <c r="M56" s="100">
        <f t="shared" si="7"/>
        <v>6</v>
      </c>
      <c r="N56" s="211">
        <v>52000000</v>
      </c>
    </row>
    <row r="57" spans="1:14" ht="15">
      <c r="A57" s="48">
        <v>6</v>
      </c>
      <c r="B57" s="49" t="s">
        <v>6</v>
      </c>
      <c r="C57" s="100">
        <v>8</v>
      </c>
      <c r="D57" s="100">
        <f t="shared" si="5"/>
        <v>24</v>
      </c>
      <c r="E57" s="247">
        <v>1173199300</v>
      </c>
      <c r="F57" s="228">
        <v>1</v>
      </c>
      <c r="G57" s="100">
        <f>F57*3</f>
        <v>3</v>
      </c>
      <c r="H57" s="103">
        <v>70000000</v>
      </c>
      <c r="I57" s="100">
        <v>27</v>
      </c>
      <c r="J57" s="100">
        <f t="shared" si="6"/>
        <v>81</v>
      </c>
      <c r="K57" s="154">
        <v>678037500</v>
      </c>
      <c r="L57" s="228">
        <v>8</v>
      </c>
      <c r="M57" s="100">
        <f t="shared" si="7"/>
        <v>24</v>
      </c>
      <c r="N57" s="211">
        <v>210000000</v>
      </c>
    </row>
    <row r="58" spans="1:14" ht="15">
      <c r="A58" s="48">
        <v>7</v>
      </c>
      <c r="B58" s="49" t="s">
        <v>119</v>
      </c>
      <c r="C58" s="100" t="s">
        <v>17</v>
      </c>
      <c r="D58" s="100" t="s">
        <v>17</v>
      </c>
      <c r="E58" s="154" t="s">
        <v>17</v>
      </c>
      <c r="F58" s="228" t="s">
        <v>17</v>
      </c>
      <c r="G58" s="100" t="s">
        <v>17</v>
      </c>
      <c r="H58" s="104" t="s">
        <v>17</v>
      </c>
      <c r="I58" s="100">
        <v>3</v>
      </c>
      <c r="J58" s="100">
        <f t="shared" si="6"/>
        <v>9</v>
      </c>
      <c r="K58" s="154">
        <v>53000000</v>
      </c>
      <c r="L58" s="228" t="s">
        <v>17</v>
      </c>
      <c r="M58" s="100" t="s">
        <v>17</v>
      </c>
      <c r="N58" s="146" t="s">
        <v>17</v>
      </c>
    </row>
    <row r="59" spans="1:14" ht="15">
      <c r="A59" s="48">
        <v>8</v>
      </c>
      <c r="B59" s="49" t="s">
        <v>44</v>
      </c>
      <c r="C59" s="100">
        <v>1</v>
      </c>
      <c r="D59" s="100">
        <f t="shared" si="5"/>
        <v>3</v>
      </c>
      <c r="E59" s="229">
        <v>150000000</v>
      </c>
      <c r="F59" s="228" t="s">
        <v>17</v>
      </c>
      <c r="G59" s="100" t="s">
        <v>17</v>
      </c>
      <c r="H59" s="104" t="s">
        <v>17</v>
      </c>
      <c r="I59" s="100">
        <v>36</v>
      </c>
      <c r="J59" s="100">
        <f t="shared" si="6"/>
        <v>108</v>
      </c>
      <c r="K59" s="154">
        <v>720000000</v>
      </c>
      <c r="L59" s="228">
        <v>2</v>
      </c>
      <c r="M59" s="100">
        <f t="shared" si="7"/>
        <v>6</v>
      </c>
      <c r="N59" s="211">
        <v>32000000</v>
      </c>
    </row>
    <row r="60" spans="1:14" ht="15">
      <c r="A60" s="48">
        <v>9</v>
      </c>
      <c r="B60" s="49" t="s">
        <v>12</v>
      </c>
      <c r="C60" s="100">
        <v>1</v>
      </c>
      <c r="D60" s="100">
        <f t="shared" si="5"/>
        <v>3</v>
      </c>
      <c r="E60" s="248">
        <v>149950000</v>
      </c>
      <c r="F60" s="228" t="s">
        <v>17</v>
      </c>
      <c r="G60" s="100" t="s">
        <v>17</v>
      </c>
      <c r="H60" s="104" t="s">
        <v>17</v>
      </c>
      <c r="I60" s="100">
        <v>4</v>
      </c>
      <c r="J60" s="100">
        <f t="shared" si="6"/>
        <v>12</v>
      </c>
      <c r="K60" s="154">
        <v>49500000</v>
      </c>
      <c r="L60" s="228" t="s">
        <v>17</v>
      </c>
      <c r="M60" s="100" t="s">
        <v>17</v>
      </c>
      <c r="N60" s="146" t="s">
        <v>17</v>
      </c>
    </row>
    <row r="61" spans="1:14" ht="15">
      <c r="A61" s="48">
        <v>10</v>
      </c>
      <c r="B61" s="49" t="s">
        <v>13</v>
      </c>
      <c r="C61" s="100">
        <v>2</v>
      </c>
      <c r="D61" s="100">
        <f t="shared" si="5"/>
        <v>6</v>
      </c>
      <c r="E61" s="248">
        <v>293360000</v>
      </c>
      <c r="F61" s="228" t="s">
        <v>17</v>
      </c>
      <c r="G61" s="100" t="s">
        <v>17</v>
      </c>
      <c r="H61" s="104" t="s">
        <v>17</v>
      </c>
      <c r="I61" s="100">
        <v>18</v>
      </c>
      <c r="J61" s="100">
        <f t="shared" si="6"/>
        <v>54</v>
      </c>
      <c r="K61" s="154">
        <v>280000000</v>
      </c>
      <c r="L61" s="228">
        <v>2</v>
      </c>
      <c r="M61" s="100">
        <f t="shared" si="7"/>
        <v>6</v>
      </c>
      <c r="N61" s="211">
        <v>46000000</v>
      </c>
    </row>
    <row r="62" spans="1:14" ht="15">
      <c r="A62" s="48">
        <v>11</v>
      </c>
      <c r="B62" s="49" t="s">
        <v>7</v>
      </c>
      <c r="C62" s="100">
        <v>2</v>
      </c>
      <c r="D62" s="100">
        <f t="shared" si="5"/>
        <v>6</v>
      </c>
      <c r="E62" s="247">
        <v>300034000</v>
      </c>
      <c r="F62" s="228">
        <v>1</v>
      </c>
      <c r="G62" s="100">
        <f>F62*3</f>
        <v>3</v>
      </c>
      <c r="H62" s="104">
        <v>110000000</v>
      </c>
      <c r="I62" s="100">
        <v>13</v>
      </c>
      <c r="J62" s="100">
        <f t="shared" si="6"/>
        <v>39</v>
      </c>
      <c r="K62" s="154">
        <v>385000000</v>
      </c>
      <c r="L62" s="228">
        <v>7</v>
      </c>
      <c r="M62" s="100">
        <f t="shared" si="7"/>
        <v>21</v>
      </c>
      <c r="N62" s="211">
        <v>85000000</v>
      </c>
    </row>
    <row r="63" spans="1:14" ht="15">
      <c r="A63" s="48">
        <v>12</v>
      </c>
      <c r="B63" s="59" t="s">
        <v>21</v>
      </c>
      <c r="C63" s="100" t="s">
        <v>17</v>
      </c>
      <c r="D63" s="100" t="s">
        <v>17</v>
      </c>
      <c r="E63" s="248" t="s">
        <v>17</v>
      </c>
      <c r="F63" s="228" t="s">
        <v>17</v>
      </c>
      <c r="G63" s="100" t="s">
        <v>17</v>
      </c>
      <c r="H63" s="104" t="s">
        <v>17</v>
      </c>
      <c r="I63" s="100">
        <v>9</v>
      </c>
      <c r="J63" s="100">
        <f t="shared" si="6"/>
        <v>27</v>
      </c>
      <c r="K63" s="154">
        <v>129000000</v>
      </c>
      <c r="L63" s="228">
        <v>1</v>
      </c>
      <c r="M63" s="100">
        <f t="shared" si="7"/>
        <v>3</v>
      </c>
      <c r="N63" s="211">
        <v>15000000</v>
      </c>
    </row>
    <row r="64" spans="1:14" ht="15">
      <c r="A64" s="48">
        <v>13</v>
      </c>
      <c r="B64" s="59" t="s">
        <v>22</v>
      </c>
      <c r="C64" s="100">
        <v>1</v>
      </c>
      <c r="D64" s="100">
        <f t="shared" si="5"/>
        <v>3</v>
      </c>
      <c r="E64" s="248">
        <v>150000000</v>
      </c>
      <c r="F64" s="228" t="s">
        <v>17</v>
      </c>
      <c r="G64" s="100" t="s">
        <v>17</v>
      </c>
      <c r="H64" s="104" t="s">
        <v>17</v>
      </c>
      <c r="I64" s="100">
        <v>5</v>
      </c>
      <c r="J64" s="100">
        <f t="shared" si="6"/>
        <v>15</v>
      </c>
      <c r="K64" s="154">
        <v>170500000</v>
      </c>
      <c r="L64" s="228">
        <v>1</v>
      </c>
      <c r="M64" s="100">
        <f t="shared" si="7"/>
        <v>3</v>
      </c>
      <c r="N64" s="211">
        <v>50000000</v>
      </c>
    </row>
    <row r="65" spans="1:14" ht="15">
      <c r="A65" s="48">
        <v>14</v>
      </c>
      <c r="B65" s="62" t="s">
        <v>23</v>
      </c>
      <c r="C65" s="100">
        <v>1</v>
      </c>
      <c r="D65" s="100">
        <f t="shared" si="5"/>
        <v>3</v>
      </c>
      <c r="E65" s="249">
        <v>98480000</v>
      </c>
      <c r="F65" s="228" t="s">
        <v>17</v>
      </c>
      <c r="G65" s="100" t="s">
        <v>17</v>
      </c>
      <c r="H65" s="154" t="s">
        <v>17</v>
      </c>
      <c r="I65" s="101">
        <v>6</v>
      </c>
      <c r="J65" s="100">
        <f t="shared" si="6"/>
        <v>18</v>
      </c>
      <c r="K65" s="154">
        <v>162000000</v>
      </c>
      <c r="L65" s="228">
        <v>1</v>
      </c>
      <c r="M65" s="100">
        <f t="shared" si="7"/>
        <v>3</v>
      </c>
      <c r="N65" s="211">
        <v>20000000</v>
      </c>
    </row>
    <row r="66" spans="1:14" ht="15">
      <c r="A66" s="48">
        <v>15</v>
      </c>
      <c r="B66" s="157" t="s">
        <v>26</v>
      </c>
      <c r="C66" s="100">
        <v>1</v>
      </c>
      <c r="D66" s="100">
        <f t="shared" si="5"/>
        <v>3</v>
      </c>
      <c r="E66" s="247">
        <v>150000000</v>
      </c>
      <c r="F66" s="228" t="s">
        <v>17</v>
      </c>
      <c r="G66" s="100" t="s">
        <v>17</v>
      </c>
      <c r="H66" s="248" t="s">
        <v>17</v>
      </c>
      <c r="I66" s="101">
        <v>14</v>
      </c>
      <c r="J66" s="100">
        <f t="shared" si="6"/>
        <v>42</v>
      </c>
      <c r="K66" s="154">
        <v>229000000</v>
      </c>
      <c r="L66" s="228">
        <v>1</v>
      </c>
      <c r="M66" s="100">
        <f t="shared" si="7"/>
        <v>3</v>
      </c>
      <c r="N66" s="211">
        <v>20000000</v>
      </c>
    </row>
    <row r="67" spans="1:14" ht="15">
      <c r="A67" s="48">
        <v>16</v>
      </c>
      <c r="B67" s="157" t="s">
        <v>41</v>
      </c>
      <c r="C67" s="100">
        <v>4</v>
      </c>
      <c r="D67" s="100">
        <f t="shared" si="5"/>
        <v>12</v>
      </c>
      <c r="E67" s="248">
        <v>519511000</v>
      </c>
      <c r="F67" s="228" t="s">
        <v>17</v>
      </c>
      <c r="G67" s="100" t="s">
        <v>17</v>
      </c>
      <c r="H67" s="104" t="s">
        <v>17</v>
      </c>
      <c r="I67" s="100">
        <v>2</v>
      </c>
      <c r="J67" s="100">
        <f t="shared" si="6"/>
        <v>6</v>
      </c>
      <c r="K67" s="154">
        <v>75000000</v>
      </c>
      <c r="L67" s="243">
        <v>1</v>
      </c>
      <c r="M67" s="100">
        <f t="shared" si="7"/>
        <v>3</v>
      </c>
      <c r="N67" s="211">
        <v>50000000</v>
      </c>
    </row>
    <row r="68" spans="1:14" ht="15">
      <c r="A68" s="48">
        <v>17</v>
      </c>
      <c r="B68" s="153" t="s">
        <v>122</v>
      </c>
      <c r="C68" s="100" t="s">
        <v>17</v>
      </c>
      <c r="D68" s="100" t="s">
        <v>17</v>
      </c>
      <c r="E68" s="154" t="s">
        <v>17</v>
      </c>
      <c r="F68" s="228" t="s">
        <v>17</v>
      </c>
      <c r="G68" s="100" t="s">
        <v>17</v>
      </c>
      <c r="H68" s="104" t="s">
        <v>65</v>
      </c>
      <c r="I68" s="78" t="s">
        <v>65</v>
      </c>
      <c r="J68" s="50" t="e">
        <f t="shared" si="6"/>
        <v>#VALUE!</v>
      </c>
      <c r="K68" s="360">
        <v>21500000</v>
      </c>
      <c r="L68" s="228" t="s">
        <v>17</v>
      </c>
      <c r="M68" s="100" t="s">
        <v>17</v>
      </c>
      <c r="N68" s="146" t="s">
        <v>17</v>
      </c>
    </row>
    <row r="69" spans="1:14" ht="15">
      <c r="A69" s="48"/>
      <c r="B69" s="250" t="s">
        <v>124</v>
      </c>
      <c r="C69" s="100" t="s">
        <v>17</v>
      </c>
      <c r="D69" s="100" t="s">
        <v>17</v>
      </c>
      <c r="E69" s="154" t="s">
        <v>17</v>
      </c>
      <c r="F69" s="228" t="s">
        <v>17</v>
      </c>
      <c r="G69" s="100" t="s">
        <v>17</v>
      </c>
      <c r="H69" s="104" t="s">
        <v>17</v>
      </c>
      <c r="I69" s="100"/>
      <c r="J69" s="100"/>
      <c r="K69" s="154"/>
      <c r="L69" s="228" t="s">
        <v>17</v>
      </c>
      <c r="M69" s="100" t="s">
        <v>17</v>
      </c>
      <c r="N69" s="146" t="s">
        <v>17</v>
      </c>
    </row>
    <row r="70" spans="1:14" ht="15">
      <c r="A70" s="64"/>
      <c r="B70" s="59" t="s">
        <v>123</v>
      </c>
      <c r="C70" s="340"/>
      <c r="D70" s="340"/>
      <c r="E70" s="341"/>
      <c r="F70" s="342"/>
      <c r="G70" s="340"/>
      <c r="H70" s="343"/>
      <c r="I70" s="344"/>
      <c r="J70" s="340"/>
      <c r="K70" s="341"/>
      <c r="L70" s="228" t="s">
        <v>17</v>
      </c>
      <c r="M70" s="100" t="s">
        <v>17</v>
      </c>
      <c r="N70" s="146" t="s">
        <v>17</v>
      </c>
    </row>
    <row r="71" spans="1:14" ht="15">
      <c r="A71" s="79">
        <v>18</v>
      </c>
      <c r="B71" s="345" t="s">
        <v>173</v>
      </c>
      <c r="C71" s="114" t="s">
        <v>17</v>
      </c>
      <c r="D71" s="114" t="s">
        <v>17</v>
      </c>
      <c r="E71" s="159" t="s">
        <v>17</v>
      </c>
      <c r="F71" s="266" t="s">
        <v>17</v>
      </c>
      <c r="G71" s="114" t="s">
        <v>17</v>
      </c>
      <c r="H71" s="116" t="s">
        <v>17</v>
      </c>
      <c r="I71" s="340">
        <v>2</v>
      </c>
      <c r="J71" s="340">
        <f t="shared" si="6"/>
        <v>6</v>
      </c>
      <c r="K71" s="341">
        <v>43000000</v>
      </c>
      <c r="L71" s="266">
        <v>8</v>
      </c>
      <c r="M71" s="114">
        <f t="shared" si="7"/>
        <v>24</v>
      </c>
      <c r="N71" s="105">
        <v>201500000</v>
      </c>
    </row>
    <row r="72" spans="1:14" ht="15.75" thickBot="1">
      <c r="A72" s="372" t="s">
        <v>8</v>
      </c>
      <c r="B72" s="373"/>
      <c r="C72" s="212">
        <f aca="true" t="shared" si="8" ref="C72:H72">SUM(C52:C71)</f>
        <v>47</v>
      </c>
      <c r="D72" s="234">
        <f t="shared" si="8"/>
        <v>141</v>
      </c>
      <c r="E72" s="235">
        <f t="shared" si="8"/>
        <v>6780450420</v>
      </c>
      <c r="F72" s="236">
        <f t="shared" si="8"/>
        <v>8</v>
      </c>
      <c r="G72" s="212">
        <f t="shared" si="8"/>
        <v>24</v>
      </c>
      <c r="H72" s="241">
        <f t="shared" si="8"/>
        <v>858840000</v>
      </c>
      <c r="I72" s="359">
        <f>SUM(I52:I71)</f>
        <v>219</v>
      </c>
      <c r="J72" s="359" t="e">
        <f>SUM(J52:J71)</f>
        <v>#VALUE!</v>
      </c>
      <c r="K72" s="361">
        <f>SUM(K52:K71)</f>
        <v>5244537500</v>
      </c>
      <c r="L72" s="262">
        <f>SUM(L53:L71)</f>
        <v>77</v>
      </c>
      <c r="M72" s="262">
        <f>SUM(M53:M71)</f>
        <v>231</v>
      </c>
      <c r="N72" s="263">
        <f>SUM(N53:N71)</f>
        <v>2100500000</v>
      </c>
    </row>
    <row r="73" spans="1:14" ht="13.5" thickTop="1">
      <c r="A73" s="374" t="s">
        <v>76</v>
      </c>
      <c r="B73" s="374"/>
      <c r="C73" s="110"/>
      <c r="D73" s="110"/>
      <c r="E73" s="110"/>
      <c r="F73" s="110"/>
      <c r="G73" s="110"/>
      <c r="H73" s="110"/>
      <c r="I73" s="110"/>
      <c r="J73" s="110"/>
      <c r="K73" s="110"/>
      <c r="L73" s="110" t="s">
        <v>131</v>
      </c>
      <c r="M73" s="110"/>
      <c r="N73" s="110"/>
    </row>
    <row r="74" spans="1:14" ht="15">
      <c r="A74" s="111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</row>
    <row r="75" spans="1:14" ht="15">
      <c r="A75" s="44" t="s">
        <v>33</v>
      </c>
      <c r="B75" s="44"/>
      <c r="C75" s="240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</row>
    <row r="76" spans="1:14" ht="15">
      <c r="A76" s="44"/>
      <c r="B76" s="44" t="s">
        <v>136</v>
      </c>
      <c r="C76" s="240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</row>
    <row r="77" spans="1:14" ht="15">
      <c r="A77" s="44"/>
      <c r="B77" s="44" t="s">
        <v>134</v>
      </c>
      <c r="C77" s="240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</row>
    <row r="78" spans="1:14" ht="15">
      <c r="A78" s="44"/>
      <c r="B78" s="44" t="s">
        <v>137</v>
      </c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</row>
    <row r="86" spans="1:6" ht="12.75">
      <c r="A86" s="29" t="s">
        <v>45</v>
      </c>
      <c r="B86" s="29"/>
      <c r="C86" s="29"/>
      <c r="D86" s="29"/>
      <c r="E86" s="29"/>
      <c r="F86" s="38"/>
    </row>
    <row r="87" spans="1:6" ht="12.75">
      <c r="A87" s="29" t="s">
        <v>31</v>
      </c>
      <c r="B87" s="29"/>
      <c r="C87" s="29"/>
      <c r="D87" s="29"/>
      <c r="E87" s="29"/>
      <c r="F87" s="38"/>
    </row>
    <row r="88" spans="1:14" ht="15.75">
      <c r="A88" s="371" t="s">
        <v>36</v>
      </c>
      <c r="B88" s="371"/>
      <c r="C88" s="371"/>
      <c r="D88" s="371"/>
      <c r="E88" s="371"/>
      <c r="F88" s="371"/>
      <c r="G88" s="371"/>
      <c r="H88" s="371"/>
      <c r="I88" s="371"/>
      <c r="J88" s="371"/>
      <c r="K88" s="371"/>
      <c r="L88" s="371"/>
      <c r="M88" s="371"/>
      <c r="N88" s="371"/>
    </row>
    <row r="89" spans="1:14" ht="15.75">
      <c r="A89" s="371" t="s">
        <v>48</v>
      </c>
      <c r="B89" s="371"/>
      <c r="C89" s="371"/>
      <c r="D89" s="371"/>
      <c r="E89" s="371"/>
      <c r="F89" s="371"/>
      <c r="G89" s="371"/>
      <c r="H89" s="371"/>
      <c r="I89" s="371"/>
      <c r="J89" s="371"/>
      <c r="K89" s="371"/>
      <c r="L89" s="371"/>
      <c r="M89" s="371"/>
      <c r="N89" s="371"/>
    </row>
    <row r="90" spans="1:14" ht="15.75">
      <c r="A90" s="371" t="s">
        <v>66</v>
      </c>
      <c r="B90" s="371"/>
      <c r="C90" s="371"/>
      <c r="D90" s="371"/>
      <c r="E90" s="371"/>
      <c r="F90" s="371"/>
      <c r="G90" s="371"/>
      <c r="H90" s="371"/>
      <c r="I90" s="371"/>
      <c r="J90" s="371"/>
      <c r="K90" s="371"/>
      <c r="L90" s="371"/>
      <c r="M90" s="371"/>
      <c r="N90" s="371"/>
    </row>
    <row r="91" spans="1:14" ht="15" thickBot="1">
      <c r="A91" s="13"/>
      <c r="B91" s="13"/>
      <c r="C91" s="14"/>
      <c r="D91" s="14"/>
      <c r="E91" s="14"/>
      <c r="F91" s="14"/>
      <c r="G91" s="14"/>
      <c r="H91" s="14"/>
      <c r="I91" s="13"/>
      <c r="J91" s="13"/>
      <c r="K91" s="13"/>
      <c r="L91" s="13"/>
      <c r="M91" s="13"/>
      <c r="N91" s="13"/>
    </row>
    <row r="92" spans="1:14" ht="15.75" thickTop="1">
      <c r="A92" s="375" t="s">
        <v>0</v>
      </c>
      <c r="B92" s="379" t="s">
        <v>40</v>
      </c>
      <c r="C92" s="390" t="s">
        <v>194</v>
      </c>
      <c r="D92" s="390"/>
      <c r="E92" s="390"/>
      <c r="F92" s="390"/>
      <c r="G92" s="390"/>
      <c r="H92" s="391"/>
      <c r="I92" s="407" t="s">
        <v>195</v>
      </c>
      <c r="J92" s="405"/>
      <c r="K92" s="405"/>
      <c r="L92" s="405"/>
      <c r="M92" s="405"/>
      <c r="N92" s="408"/>
    </row>
    <row r="93" spans="1:14" ht="15">
      <c r="A93" s="376"/>
      <c r="B93" s="380"/>
      <c r="C93" s="366" t="s">
        <v>128</v>
      </c>
      <c r="D93" s="395"/>
      <c r="E93" s="395"/>
      <c r="F93" s="395"/>
      <c r="G93" s="395"/>
      <c r="H93" s="395"/>
      <c r="I93" s="385" t="s">
        <v>128</v>
      </c>
      <c r="J93" s="367"/>
      <c r="K93" s="367"/>
      <c r="L93" s="367"/>
      <c r="M93" s="367"/>
      <c r="N93" s="368"/>
    </row>
    <row r="94" spans="1:14" ht="15">
      <c r="A94" s="376"/>
      <c r="B94" s="380"/>
      <c r="C94" s="366" t="s">
        <v>202</v>
      </c>
      <c r="D94" s="367"/>
      <c r="E94" s="367"/>
      <c r="F94" s="367"/>
      <c r="G94" s="367"/>
      <c r="H94" s="367"/>
      <c r="I94" s="386" t="s">
        <v>202</v>
      </c>
      <c r="J94" s="387"/>
      <c r="K94" s="387"/>
      <c r="L94" s="387"/>
      <c r="M94" s="387"/>
      <c r="N94" s="388"/>
    </row>
    <row r="95" spans="1:14" ht="15">
      <c r="A95" s="377"/>
      <c r="B95" s="381"/>
      <c r="C95" s="369" t="s">
        <v>34</v>
      </c>
      <c r="D95" s="369"/>
      <c r="E95" s="370"/>
      <c r="F95" s="383" t="s">
        <v>35</v>
      </c>
      <c r="G95" s="369"/>
      <c r="H95" s="384"/>
      <c r="I95" s="389" t="s">
        <v>34</v>
      </c>
      <c r="J95" s="369"/>
      <c r="K95" s="370"/>
      <c r="L95" s="383" t="s">
        <v>35</v>
      </c>
      <c r="M95" s="369"/>
      <c r="N95" s="384"/>
    </row>
    <row r="96" spans="1:14" ht="15">
      <c r="A96" s="378"/>
      <c r="B96" s="382"/>
      <c r="C96" s="251" t="s">
        <v>18</v>
      </c>
      <c r="D96" s="251" t="s">
        <v>19</v>
      </c>
      <c r="E96" s="252" t="s">
        <v>20</v>
      </c>
      <c r="F96" s="253" t="s">
        <v>18</v>
      </c>
      <c r="G96" s="251" t="s">
        <v>19</v>
      </c>
      <c r="H96" s="254" t="s">
        <v>20</v>
      </c>
      <c r="I96" s="323" t="s">
        <v>18</v>
      </c>
      <c r="J96" s="319" t="s">
        <v>19</v>
      </c>
      <c r="K96" s="320" t="s">
        <v>20</v>
      </c>
      <c r="L96" s="321" t="s">
        <v>18</v>
      </c>
      <c r="M96" s="319" t="s">
        <v>19</v>
      </c>
      <c r="N96" s="322" t="s">
        <v>20</v>
      </c>
    </row>
    <row r="97" spans="1:14" ht="15">
      <c r="A97" s="72">
        <v>1</v>
      </c>
      <c r="B97" s="73" t="s">
        <v>3</v>
      </c>
      <c r="C97" s="130">
        <v>3</v>
      </c>
      <c r="D97" s="130">
        <f>C97*3</f>
        <v>9</v>
      </c>
      <c r="E97" s="161">
        <v>450000000</v>
      </c>
      <c r="F97" s="227">
        <v>1</v>
      </c>
      <c r="G97" s="130">
        <v>3</v>
      </c>
      <c r="H97" s="104">
        <v>120000000</v>
      </c>
      <c r="I97" s="282" t="s">
        <v>17</v>
      </c>
      <c r="J97" s="130" t="s">
        <v>17</v>
      </c>
      <c r="K97" s="161" t="s">
        <v>17</v>
      </c>
      <c r="L97" s="227" t="s">
        <v>17</v>
      </c>
      <c r="M97" s="130" t="s">
        <v>17</v>
      </c>
      <c r="N97" s="104" t="s">
        <v>17</v>
      </c>
    </row>
    <row r="98" spans="1:14" ht="15">
      <c r="A98" s="48">
        <v>2</v>
      </c>
      <c r="B98" s="49" t="s">
        <v>118</v>
      </c>
      <c r="C98" s="130">
        <v>5</v>
      </c>
      <c r="D98" s="130">
        <f aca="true" t="shared" si="9" ref="D98:D112">C98*3</f>
        <v>15</v>
      </c>
      <c r="E98" s="154">
        <v>802677500</v>
      </c>
      <c r="F98" s="228">
        <v>1</v>
      </c>
      <c r="G98" s="130">
        <v>3</v>
      </c>
      <c r="H98" s="104">
        <v>118688000</v>
      </c>
      <c r="I98" s="282">
        <v>1</v>
      </c>
      <c r="J98" s="130">
        <f aca="true" t="shared" si="10" ref="J98:J112">I98*3</f>
        <v>3</v>
      </c>
      <c r="K98" s="154">
        <v>95865000</v>
      </c>
      <c r="L98" s="228" t="s">
        <v>17</v>
      </c>
      <c r="M98" s="130" t="s">
        <v>17</v>
      </c>
      <c r="N98" s="104" t="s">
        <v>17</v>
      </c>
    </row>
    <row r="99" spans="1:14" ht="15">
      <c r="A99" s="48">
        <v>3</v>
      </c>
      <c r="B99" s="49" t="s">
        <v>4</v>
      </c>
      <c r="C99" s="130">
        <v>4</v>
      </c>
      <c r="D99" s="130">
        <f t="shared" si="9"/>
        <v>12</v>
      </c>
      <c r="E99" s="154">
        <v>496000000</v>
      </c>
      <c r="F99" s="256" t="s">
        <v>17</v>
      </c>
      <c r="G99" s="130" t="s">
        <v>17</v>
      </c>
      <c r="H99" s="104" t="s">
        <v>17</v>
      </c>
      <c r="I99" s="282" t="s">
        <v>17</v>
      </c>
      <c r="J99" s="130" t="s">
        <v>17</v>
      </c>
      <c r="K99" s="154" t="s">
        <v>17</v>
      </c>
      <c r="L99" s="228" t="s">
        <v>17</v>
      </c>
      <c r="M99" s="130" t="s">
        <v>17</v>
      </c>
      <c r="N99" s="104" t="s">
        <v>17</v>
      </c>
    </row>
    <row r="100" spans="1:14" ht="15">
      <c r="A100" s="48">
        <v>4</v>
      </c>
      <c r="B100" s="49" t="s">
        <v>5</v>
      </c>
      <c r="C100" s="130">
        <v>4</v>
      </c>
      <c r="D100" s="130">
        <f t="shared" si="9"/>
        <v>12</v>
      </c>
      <c r="E100" s="154">
        <v>955150000</v>
      </c>
      <c r="F100" s="228">
        <v>1</v>
      </c>
      <c r="G100" s="130">
        <v>3</v>
      </c>
      <c r="H100" s="104">
        <v>120000000</v>
      </c>
      <c r="I100" s="282">
        <v>2</v>
      </c>
      <c r="J100" s="130">
        <f t="shared" si="10"/>
        <v>6</v>
      </c>
      <c r="K100" s="154">
        <v>200000000</v>
      </c>
      <c r="L100" s="228" t="s">
        <v>17</v>
      </c>
      <c r="M100" s="130" t="s">
        <v>17</v>
      </c>
      <c r="N100" s="104" t="s">
        <v>17</v>
      </c>
    </row>
    <row r="101" spans="1:14" ht="15">
      <c r="A101" s="48">
        <v>5</v>
      </c>
      <c r="B101" s="49" t="s">
        <v>10</v>
      </c>
      <c r="C101" s="130" t="s">
        <v>17</v>
      </c>
      <c r="D101" s="130"/>
      <c r="E101" s="154" t="s">
        <v>17</v>
      </c>
      <c r="F101" s="256" t="s">
        <v>17</v>
      </c>
      <c r="G101" s="130" t="s">
        <v>17</v>
      </c>
      <c r="H101" s="104" t="s">
        <v>17</v>
      </c>
      <c r="I101" s="282">
        <v>1</v>
      </c>
      <c r="J101" s="130">
        <f t="shared" si="10"/>
        <v>3</v>
      </c>
      <c r="K101" s="154">
        <v>98337000</v>
      </c>
      <c r="L101" s="228" t="s">
        <v>17</v>
      </c>
      <c r="M101" s="130" t="s">
        <v>17</v>
      </c>
      <c r="N101" s="104" t="s">
        <v>17</v>
      </c>
    </row>
    <row r="102" spans="1:14" ht="15">
      <c r="A102" s="48">
        <v>6</v>
      </c>
      <c r="B102" s="49" t="s">
        <v>6</v>
      </c>
      <c r="C102" s="130">
        <v>6</v>
      </c>
      <c r="D102" s="130">
        <f t="shared" si="9"/>
        <v>18</v>
      </c>
      <c r="E102" s="154">
        <v>1113500000</v>
      </c>
      <c r="F102" s="256">
        <v>2</v>
      </c>
      <c r="G102" s="130">
        <v>6</v>
      </c>
      <c r="H102" s="104">
        <v>198800000</v>
      </c>
      <c r="I102" s="282">
        <v>4</v>
      </c>
      <c r="J102" s="130">
        <f t="shared" si="10"/>
        <v>12</v>
      </c>
      <c r="K102" s="154">
        <v>390000000</v>
      </c>
      <c r="L102" s="228">
        <v>1</v>
      </c>
      <c r="M102" s="130">
        <f>L102*3</f>
        <v>3</v>
      </c>
      <c r="N102" s="104">
        <v>80000000</v>
      </c>
    </row>
    <row r="103" spans="1:14" ht="15">
      <c r="A103" s="48">
        <v>7</v>
      </c>
      <c r="B103" s="49" t="s">
        <v>119</v>
      </c>
      <c r="C103" s="130" t="s">
        <v>17</v>
      </c>
      <c r="D103" s="130" t="s">
        <v>17</v>
      </c>
      <c r="E103" s="154" t="s">
        <v>17</v>
      </c>
      <c r="F103" s="256" t="s">
        <v>17</v>
      </c>
      <c r="G103" s="130" t="s">
        <v>17</v>
      </c>
      <c r="H103" s="104" t="s">
        <v>17</v>
      </c>
      <c r="I103" s="282">
        <v>1</v>
      </c>
      <c r="J103" s="130">
        <f t="shared" si="10"/>
        <v>3</v>
      </c>
      <c r="K103" s="154">
        <v>87600000</v>
      </c>
      <c r="L103" s="228" t="s">
        <v>17</v>
      </c>
      <c r="M103" s="130" t="s">
        <v>17</v>
      </c>
      <c r="N103" s="104" t="s">
        <v>17</v>
      </c>
    </row>
    <row r="104" spans="1:14" ht="15">
      <c r="A104" s="48">
        <v>8</v>
      </c>
      <c r="B104" s="49" t="s">
        <v>44</v>
      </c>
      <c r="C104" s="130">
        <v>2</v>
      </c>
      <c r="D104" s="130">
        <f t="shared" si="9"/>
        <v>6</v>
      </c>
      <c r="E104" s="154">
        <v>219090000</v>
      </c>
      <c r="F104" s="256" t="s">
        <v>17</v>
      </c>
      <c r="G104" s="130" t="s">
        <v>17</v>
      </c>
      <c r="H104" s="104" t="s">
        <v>17</v>
      </c>
      <c r="I104" s="282" t="s">
        <v>17</v>
      </c>
      <c r="J104" s="130" t="s">
        <v>17</v>
      </c>
      <c r="K104" s="154" t="s">
        <v>17</v>
      </c>
      <c r="L104" s="228" t="s">
        <v>17</v>
      </c>
      <c r="M104" s="130" t="s">
        <v>17</v>
      </c>
      <c r="N104" s="104" t="s">
        <v>17</v>
      </c>
    </row>
    <row r="105" spans="1:14" ht="15">
      <c r="A105" s="48">
        <v>9</v>
      </c>
      <c r="B105" s="49" t="s">
        <v>12</v>
      </c>
      <c r="C105" s="130" t="s">
        <v>17</v>
      </c>
      <c r="D105" s="130" t="s">
        <v>17</v>
      </c>
      <c r="E105" s="154" t="s">
        <v>17</v>
      </c>
      <c r="F105" s="256" t="s">
        <v>17</v>
      </c>
      <c r="G105" s="130" t="s">
        <v>17</v>
      </c>
      <c r="H105" s="104" t="s">
        <v>17</v>
      </c>
      <c r="I105" s="282" t="s">
        <v>17</v>
      </c>
      <c r="J105" s="130" t="s">
        <v>17</v>
      </c>
      <c r="K105" s="154" t="s">
        <v>17</v>
      </c>
      <c r="L105" s="228" t="s">
        <v>17</v>
      </c>
      <c r="M105" s="130" t="s">
        <v>17</v>
      </c>
      <c r="N105" s="104" t="s">
        <v>17</v>
      </c>
    </row>
    <row r="106" spans="1:14" ht="15">
      <c r="A106" s="48">
        <v>10</v>
      </c>
      <c r="B106" s="49" t="s">
        <v>13</v>
      </c>
      <c r="C106" s="130" t="s">
        <v>17</v>
      </c>
      <c r="D106" s="130" t="s">
        <v>17</v>
      </c>
      <c r="E106" s="154" t="s">
        <v>17</v>
      </c>
      <c r="F106" s="256" t="s">
        <v>17</v>
      </c>
      <c r="G106" s="130" t="s">
        <v>17</v>
      </c>
      <c r="H106" s="104" t="s">
        <v>17</v>
      </c>
      <c r="I106" s="282" t="s">
        <v>17</v>
      </c>
      <c r="J106" s="130" t="s">
        <v>17</v>
      </c>
      <c r="K106" s="154" t="s">
        <v>17</v>
      </c>
      <c r="L106" s="228" t="s">
        <v>17</v>
      </c>
      <c r="M106" s="130" t="s">
        <v>17</v>
      </c>
      <c r="N106" s="104" t="s">
        <v>17</v>
      </c>
    </row>
    <row r="107" spans="1:14" ht="15">
      <c r="A107" s="48">
        <v>11</v>
      </c>
      <c r="B107" s="49" t="s">
        <v>7</v>
      </c>
      <c r="C107" s="130">
        <v>6</v>
      </c>
      <c r="D107" s="130">
        <f t="shared" si="9"/>
        <v>18</v>
      </c>
      <c r="E107" s="154">
        <v>1235865000</v>
      </c>
      <c r="F107" s="256" t="s">
        <v>17</v>
      </c>
      <c r="G107" s="130" t="s">
        <v>17</v>
      </c>
      <c r="H107" s="104" t="s">
        <v>17</v>
      </c>
      <c r="I107" s="282">
        <v>4</v>
      </c>
      <c r="J107" s="130">
        <f t="shared" si="10"/>
        <v>12</v>
      </c>
      <c r="K107" s="154">
        <v>465651000</v>
      </c>
      <c r="L107" s="228">
        <v>1</v>
      </c>
      <c r="M107" s="130">
        <f>L107*3</f>
        <v>3</v>
      </c>
      <c r="N107" s="104">
        <v>80000000</v>
      </c>
    </row>
    <row r="108" spans="1:14" ht="15">
      <c r="A108" s="48">
        <v>12</v>
      </c>
      <c r="B108" s="59" t="s">
        <v>21</v>
      </c>
      <c r="C108" s="130" t="s">
        <v>17</v>
      </c>
      <c r="D108" s="130" t="s">
        <v>17</v>
      </c>
      <c r="E108" s="154" t="s">
        <v>17</v>
      </c>
      <c r="F108" s="256" t="s">
        <v>17</v>
      </c>
      <c r="G108" s="130" t="s">
        <v>17</v>
      </c>
      <c r="H108" s="104" t="s">
        <v>17</v>
      </c>
      <c r="I108" s="282" t="s">
        <v>17</v>
      </c>
      <c r="J108" s="130" t="s">
        <v>17</v>
      </c>
      <c r="K108" s="154" t="s">
        <v>17</v>
      </c>
      <c r="L108" s="228" t="s">
        <v>17</v>
      </c>
      <c r="M108" s="130" t="s">
        <v>17</v>
      </c>
      <c r="N108" s="104" t="s">
        <v>17</v>
      </c>
    </row>
    <row r="109" spans="1:14" ht="15">
      <c r="A109" s="48">
        <v>13</v>
      </c>
      <c r="B109" s="59" t="s">
        <v>22</v>
      </c>
      <c r="C109" s="130">
        <v>1</v>
      </c>
      <c r="D109" s="130">
        <f t="shared" si="9"/>
        <v>3</v>
      </c>
      <c r="E109" s="154">
        <v>225000000</v>
      </c>
      <c r="F109" s="256" t="s">
        <v>17</v>
      </c>
      <c r="G109" s="130" t="s">
        <v>17</v>
      </c>
      <c r="H109" s="104" t="s">
        <v>17</v>
      </c>
      <c r="I109" s="282" t="s">
        <v>17</v>
      </c>
      <c r="J109" s="130" t="s">
        <v>17</v>
      </c>
      <c r="K109" s="154" t="s">
        <v>17</v>
      </c>
      <c r="L109" s="228" t="s">
        <v>17</v>
      </c>
      <c r="M109" s="130" t="s">
        <v>17</v>
      </c>
      <c r="N109" s="104" t="s">
        <v>17</v>
      </c>
    </row>
    <row r="110" spans="1:14" ht="15">
      <c r="A110" s="48">
        <v>14</v>
      </c>
      <c r="B110" s="62" t="s">
        <v>23</v>
      </c>
      <c r="C110" s="130">
        <v>2</v>
      </c>
      <c r="D110" s="130">
        <f t="shared" si="9"/>
        <v>6</v>
      </c>
      <c r="E110" s="154">
        <v>328000000</v>
      </c>
      <c r="F110" s="256" t="s">
        <v>17</v>
      </c>
      <c r="G110" s="130" t="s">
        <v>17</v>
      </c>
      <c r="H110" s="104" t="s">
        <v>17</v>
      </c>
      <c r="I110" s="282">
        <v>2</v>
      </c>
      <c r="J110" s="130">
        <f t="shared" si="10"/>
        <v>6</v>
      </c>
      <c r="K110" s="154">
        <v>190258000</v>
      </c>
      <c r="L110" s="228">
        <v>1</v>
      </c>
      <c r="M110" s="130">
        <f>L110*3</f>
        <v>3</v>
      </c>
      <c r="N110" s="104">
        <v>76000000</v>
      </c>
    </row>
    <row r="111" spans="1:14" ht="15">
      <c r="A111" s="48">
        <v>15</v>
      </c>
      <c r="B111" s="157" t="s">
        <v>26</v>
      </c>
      <c r="C111" s="130">
        <v>3</v>
      </c>
      <c r="D111" s="130">
        <f t="shared" si="9"/>
        <v>9</v>
      </c>
      <c r="E111" s="154">
        <v>392820000</v>
      </c>
      <c r="F111" s="256" t="s">
        <v>17</v>
      </c>
      <c r="G111" s="130" t="s">
        <v>17</v>
      </c>
      <c r="H111" s="104" t="s">
        <v>17</v>
      </c>
      <c r="I111" s="282">
        <v>4</v>
      </c>
      <c r="J111" s="130">
        <f t="shared" si="10"/>
        <v>12</v>
      </c>
      <c r="K111" s="154">
        <v>388784000</v>
      </c>
      <c r="L111" s="228">
        <v>1</v>
      </c>
      <c r="M111" s="130">
        <f>L111*3</f>
        <v>3</v>
      </c>
      <c r="N111" s="104">
        <v>76008000</v>
      </c>
    </row>
    <row r="112" spans="1:14" ht="15">
      <c r="A112" s="48">
        <v>16</v>
      </c>
      <c r="B112" s="157" t="s">
        <v>41</v>
      </c>
      <c r="C112" s="130">
        <v>1</v>
      </c>
      <c r="D112" s="130">
        <f t="shared" si="9"/>
        <v>3</v>
      </c>
      <c r="E112" s="154">
        <v>150000000</v>
      </c>
      <c r="F112" s="256" t="s">
        <v>17</v>
      </c>
      <c r="G112" s="130" t="s">
        <v>17</v>
      </c>
      <c r="H112" s="104" t="s">
        <v>17</v>
      </c>
      <c r="I112" s="282">
        <v>1</v>
      </c>
      <c r="J112" s="130">
        <f t="shared" si="10"/>
        <v>3</v>
      </c>
      <c r="K112" s="154">
        <v>89850000</v>
      </c>
      <c r="L112" s="228" t="s">
        <v>17</v>
      </c>
      <c r="M112" s="130" t="s">
        <v>17</v>
      </c>
      <c r="N112" s="104" t="s">
        <v>17</v>
      </c>
    </row>
    <row r="113" spans="1:14" ht="15">
      <c r="A113" s="48">
        <v>17</v>
      </c>
      <c r="B113" s="153" t="s">
        <v>122</v>
      </c>
      <c r="C113" s="100" t="s">
        <v>17</v>
      </c>
      <c r="D113" s="100" t="s">
        <v>17</v>
      </c>
      <c r="E113" s="154" t="s">
        <v>17</v>
      </c>
      <c r="F113" s="228" t="s">
        <v>17</v>
      </c>
      <c r="G113" s="100" t="s">
        <v>17</v>
      </c>
      <c r="H113" s="104" t="s">
        <v>17</v>
      </c>
      <c r="I113" s="101" t="s">
        <v>17</v>
      </c>
      <c r="J113" s="100" t="s">
        <v>17</v>
      </c>
      <c r="K113" s="154" t="s">
        <v>17</v>
      </c>
      <c r="L113" s="228" t="s">
        <v>17</v>
      </c>
      <c r="M113" s="100" t="s">
        <v>17</v>
      </c>
      <c r="N113" s="104" t="s">
        <v>17</v>
      </c>
    </row>
    <row r="114" spans="1:14" ht="15">
      <c r="A114" s="48"/>
      <c r="B114" s="250" t="s">
        <v>124</v>
      </c>
      <c r="C114" s="100" t="s">
        <v>17</v>
      </c>
      <c r="D114" s="100" t="s">
        <v>17</v>
      </c>
      <c r="E114" s="154" t="s">
        <v>17</v>
      </c>
      <c r="F114" s="228" t="s">
        <v>17</v>
      </c>
      <c r="G114" s="100" t="s">
        <v>17</v>
      </c>
      <c r="H114" s="104" t="s">
        <v>17</v>
      </c>
      <c r="I114" s="101" t="s">
        <v>17</v>
      </c>
      <c r="J114" s="100" t="s">
        <v>17</v>
      </c>
      <c r="K114" s="154" t="s">
        <v>17</v>
      </c>
      <c r="L114" s="228" t="s">
        <v>17</v>
      </c>
      <c r="M114" s="100" t="s">
        <v>17</v>
      </c>
      <c r="N114" s="104" t="s">
        <v>17</v>
      </c>
    </row>
    <row r="115" spans="1:14" ht="15">
      <c r="A115" s="79"/>
      <c r="B115" s="264" t="s">
        <v>123</v>
      </c>
      <c r="C115" s="114" t="s">
        <v>17</v>
      </c>
      <c r="D115" s="114" t="s">
        <v>17</v>
      </c>
      <c r="E115" s="159" t="s">
        <v>17</v>
      </c>
      <c r="F115" s="266" t="s">
        <v>17</v>
      </c>
      <c r="G115" s="114" t="s">
        <v>17</v>
      </c>
      <c r="H115" s="116" t="s">
        <v>17</v>
      </c>
      <c r="I115" s="115" t="s">
        <v>17</v>
      </c>
      <c r="J115" s="114" t="s">
        <v>17</v>
      </c>
      <c r="K115" s="159" t="s">
        <v>17</v>
      </c>
      <c r="L115" s="266" t="s">
        <v>17</v>
      </c>
      <c r="M115" s="114" t="s">
        <v>17</v>
      </c>
      <c r="N115" s="116" t="s">
        <v>17</v>
      </c>
    </row>
    <row r="116" spans="1:14" ht="18.75" customHeight="1" thickBot="1">
      <c r="A116" s="372" t="s">
        <v>8</v>
      </c>
      <c r="B116" s="373"/>
      <c r="C116" s="212">
        <f aca="true" t="shared" si="11" ref="C116:H116">SUM(C97:C115)</f>
        <v>37</v>
      </c>
      <c r="D116" s="234">
        <f t="shared" si="11"/>
        <v>111</v>
      </c>
      <c r="E116" s="235">
        <f t="shared" si="11"/>
        <v>6368102500</v>
      </c>
      <c r="F116" s="236">
        <f t="shared" si="11"/>
        <v>5</v>
      </c>
      <c r="G116" s="212">
        <f t="shared" si="11"/>
        <v>15</v>
      </c>
      <c r="H116" s="241">
        <f t="shared" si="11"/>
        <v>557488000</v>
      </c>
      <c r="I116" s="259">
        <f>SUM(I98:I115)</f>
        <v>20</v>
      </c>
      <c r="J116" s="260">
        <f>SUM(J98:J115)</f>
        <v>60</v>
      </c>
      <c r="K116" s="261">
        <f>SUM(K98:K115)</f>
        <v>2006345000</v>
      </c>
      <c r="L116" s="262">
        <f>SUM(L102:L115)</f>
        <v>4</v>
      </c>
      <c r="M116" s="260">
        <f>SUM(M102:M115)</f>
        <v>12</v>
      </c>
      <c r="N116" s="263">
        <f>SUM(N102:N115)</f>
        <v>312008000</v>
      </c>
    </row>
    <row r="117" spans="1:14" ht="13.5" thickTop="1">
      <c r="A117" s="374" t="s">
        <v>76</v>
      </c>
      <c r="B117" s="374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 t="s">
        <v>130</v>
      </c>
      <c r="M117" s="110"/>
      <c r="N117" s="110"/>
    </row>
    <row r="118" spans="1:14" ht="15">
      <c r="A118" s="111"/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257"/>
    </row>
    <row r="119" spans="1:14" ht="15">
      <c r="A119" s="44" t="s">
        <v>33</v>
      </c>
      <c r="B119" s="44"/>
      <c r="C119" s="240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</row>
    <row r="120" spans="1:14" ht="15">
      <c r="A120" s="44"/>
      <c r="B120" s="44" t="s">
        <v>136</v>
      </c>
      <c r="C120" s="240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</row>
    <row r="121" spans="1:14" ht="15">
      <c r="A121" s="44"/>
      <c r="B121" s="44" t="s">
        <v>134</v>
      </c>
      <c r="C121" s="240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</row>
    <row r="122" spans="1:14" ht="15">
      <c r="A122" s="44"/>
      <c r="B122" s="44" t="s">
        <v>135</v>
      </c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</row>
    <row r="123" spans="1:14" ht="15">
      <c r="A123" s="44"/>
      <c r="B123" s="44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</row>
    <row r="124" spans="1:14" ht="15">
      <c r="A124" s="44"/>
      <c r="B124" s="44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</row>
    <row r="125" spans="1:14" ht="15">
      <c r="A125" s="44"/>
      <c r="B125" s="44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</row>
    <row r="126" spans="1:14" ht="15">
      <c r="A126" s="44"/>
      <c r="B126" s="44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</row>
    <row r="127" spans="1:14" ht="15">
      <c r="A127" s="44"/>
      <c r="B127" s="44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</row>
    <row r="128" spans="1:6" ht="12.75">
      <c r="A128" s="29" t="s">
        <v>45</v>
      </c>
      <c r="B128" s="29"/>
      <c r="C128" s="29"/>
      <c r="D128" s="29"/>
      <c r="E128" s="29"/>
      <c r="F128" s="38"/>
    </row>
    <row r="129" spans="1:6" ht="12.75">
      <c r="A129" s="29" t="s">
        <v>31</v>
      </c>
      <c r="B129" s="29"/>
      <c r="C129" s="29"/>
      <c r="D129" s="29"/>
      <c r="E129" s="29"/>
      <c r="F129" s="38"/>
    </row>
    <row r="130" spans="1:14" ht="15.75">
      <c r="A130" s="371" t="s">
        <v>36</v>
      </c>
      <c r="B130" s="371"/>
      <c r="C130" s="371"/>
      <c r="D130" s="371"/>
      <c r="E130" s="371"/>
      <c r="F130" s="371"/>
      <c r="G130" s="371"/>
      <c r="H130" s="371"/>
      <c r="I130" s="371"/>
      <c r="J130" s="371"/>
      <c r="K130" s="371"/>
      <c r="L130" s="371"/>
      <c r="M130" s="371"/>
      <c r="N130" s="371"/>
    </row>
    <row r="131" spans="1:14" ht="15.75">
      <c r="A131" s="371" t="s">
        <v>48</v>
      </c>
      <c r="B131" s="371"/>
      <c r="C131" s="371"/>
      <c r="D131" s="371"/>
      <c r="E131" s="371"/>
      <c r="F131" s="371"/>
      <c r="G131" s="371"/>
      <c r="H131" s="371"/>
      <c r="I131" s="371"/>
      <c r="J131" s="371"/>
      <c r="K131" s="371"/>
      <c r="L131" s="371"/>
      <c r="M131" s="371"/>
      <c r="N131" s="371"/>
    </row>
    <row r="132" spans="1:14" ht="15.75">
      <c r="A132" s="371" t="s">
        <v>66</v>
      </c>
      <c r="B132" s="371"/>
      <c r="C132" s="371"/>
      <c r="D132" s="371"/>
      <c r="E132" s="371"/>
      <c r="F132" s="371"/>
      <c r="G132" s="371"/>
      <c r="H132" s="371"/>
      <c r="I132" s="371"/>
      <c r="J132" s="371"/>
      <c r="K132" s="371"/>
      <c r="L132" s="371"/>
      <c r="M132" s="371"/>
      <c r="N132" s="371"/>
    </row>
    <row r="133" spans="1:14" ht="15" thickBot="1">
      <c r="A133" s="13"/>
      <c r="B133" s="13"/>
      <c r="C133" s="14"/>
      <c r="D133" s="14"/>
      <c r="E133" s="14"/>
      <c r="F133" s="14"/>
      <c r="G133" s="14"/>
      <c r="H133" s="14"/>
      <c r="I133" s="13"/>
      <c r="J133" s="13"/>
      <c r="K133" s="13"/>
      <c r="L133" s="13"/>
      <c r="M133" s="13"/>
      <c r="N133" s="13"/>
    </row>
    <row r="134" spans="1:14" ht="15.75" thickTop="1">
      <c r="A134" s="375" t="s">
        <v>0</v>
      </c>
      <c r="B134" s="379" t="s">
        <v>40</v>
      </c>
      <c r="C134" s="390" t="s">
        <v>196</v>
      </c>
      <c r="D134" s="390"/>
      <c r="E134" s="390"/>
      <c r="F134" s="390"/>
      <c r="G134" s="390"/>
      <c r="H134" s="391"/>
      <c r="I134" s="396" t="s">
        <v>184</v>
      </c>
      <c r="J134" s="390"/>
      <c r="K134" s="390"/>
      <c r="L134" s="390"/>
      <c r="M134" s="390"/>
      <c r="N134" s="397"/>
    </row>
    <row r="135" spans="1:14" ht="15">
      <c r="A135" s="376"/>
      <c r="B135" s="380"/>
      <c r="C135" s="366" t="s">
        <v>128</v>
      </c>
      <c r="D135" s="395"/>
      <c r="E135" s="395"/>
      <c r="F135" s="395"/>
      <c r="G135" s="395"/>
      <c r="H135" s="395"/>
      <c r="I135" s="385" t="s">
        <v>128</v>
      </c>
      <c r="J135" s="367"/>
      <c r="K135" s="367"/>
      <c r="L135" s="367"/>
      <c r="M135" s="367"/>
      <c r="N135" s="368"/>
    </row>
    <row r="136" spans="1:14" ht="15">
      <c r="A136" s="376"/>
      <c r="B136" s="380"/>
      <c r="C136" s="410" t="s">
        <v>202</v>
      </c>
      <c r="D136" s="387"/>
      <c r="E136" s="387"/>
      <c r="F136" s="387"/>
      <c r="G136" s="387"/>
      <c r="H136" s="388"/>
      <c r="I136" s="385" t="s">
        <v>202</v>
      </c>
      <c r="J136" s="367"/>
      <c r="K136" s="367"/>
      <c r="L136" s="367"/>
      <c r="M136" s="367"/>
      <c r="N136" s="368"/>
    </row>
    <row r="137" spans="1:14" ht="15">
      <c r="A137" s="377"/>
      <c r="B137" s="381"/>
      <c r="C137" s="369" t="s">
        <v>34</v>
      </c>
      <c r="D137" s="369"/>
      <c r="E137" s="370"/>
      <c r="F137" s="383" t="s">
        <v>35</v>
      </c>
      <c r="G137" s="369"/>
      <c r="H137" s="384"/>
      <c r="I137" s="389" t="s">
        <v>34</v>
      </c>
      <c r="J137" s="369"/>
      <c r="K137" s="370"/>
      <c r="L137" s="383" t="s">
        <v>35</v>
      </c>
      <c r="M137" s="369"/>
      <c r="N137" s="384"/>
    </row>
    <row r="138" spans="1:14" ht="15">
      <c r="A138" s="378"/>
      <c r="B138" s="382"/>
      <c r="C138" s="251" t="s">
        <v>18</v>
      </c>
      <c r="D138" s="251" t="s">
        <v>19</v>
      </c>
      <c r="E138" s="252" t="s">
        <v>20</v>
      </c>
      <c r="F138" s="253" t="s">
        <v>18</v>
      </c>
      <c r="G138" s="251" t="s">
        <v>19</v>
      </c>
      <c r="H138" s="254" t="s">
        <v>20</v>
      </c>
      <c r="I138" s="255" t="s">
        <v>18</v>
      </c>
      <c r="J138" s="251" t="s">
        <v>19</v>
      </c>
      <c r="K138" s="252" t="s">
        <v>20</v>
      </c>
      <c r="L138" s="253" t="s">
        <v>18</v>
      </c>
      <c r="M138" s="251" t="s">
        <v>19</v>
      </c>
      <c r="N138" s="254" t="s">
        <v>20</v>
      </c>
    </row>
    <row r="139" spans="1:14" ht="15">
      <c r="A139" s="72">
        <v>1</v>
      </c>
      <c r="B139" s="73" t="s">
        <v>3</v>
      </c>
      <c r="C139" s="130" t="s">
        <v>17</v>
      </c>
      <c r="D139" s="130" t="s">
        <v>17</v>
      </c>
      <c r="E139" s="154" t="s">
        <v>17</v>
      </c>
      <c r="F139" s="227" t="s">
        <v>17</v>
      </c>
      <c r="G139" s="130" t="s">
        <v>17</v>
      </c>
      <c r="H139" s="104" t="s">
        <v>17</v>
      </c>
      <c r="I139" s="282" t="s">
        <v>17</v>
      </c>
      <c r="J139" s="130" t="s">
        <v>17</v>
      </c>
      <c r="K139" s="154" t="s">
        <v>17</v>
      </c>
      <c r="L139" s="258" t="s">
        <v>17</v>
      </c>
      <c r="M139" s="98" t="s">
        <v>17</v>
      </c>
      <c r="N139" s="104" t="s">
        <v>17</v>
      </c>
    </row>
    <row r="140" spans="1:14" ht="15">
      <c r="A140" s="48">
        <v>2</v>
      </c>
      <c r="B140" s="49" t="s">
        <v>118</v>
      </c>
      <c r="C140" s="130">
        <v>2</v>
      </c>
      <c r="D140" s="130">
        <f>C140*3</f>
        <v>6</v>
      </c>
      <c r="E140" s="154">
        <v>194260000</v>
      </c>
      <c r="F140" s="228" t="s">
        <v>17</v>
      </c>
      <c r="G140" s="130" t="s">
        <v>17</v>
      </c>
      <c r="H140" s="104" t="s">
        <v>17</v>
      </c>
      <c r="I140" s="130">
        <v>1</v>
      </c>
      <c r="J140" s="130">
        <v>3</v>
      </c>
      <c r="K140" s="154">
        <v>196350000</v>
      </c>
      <c r="L140" s="256" t="s">
        <v>17</v>
      </c>
      <c r="M140" s="100" t="s">
        <v>17</v>
      </c>
      <c r="N140" s="104" t="s">
        <v>17</v>
      </c>
    </row>
    <row r="141" spans="1:14" ht="15">
      <c r="A141" s="48">
        <v>3</v>
      </c>
      <c r="B141" s="49" t="s">
        <v>4</v>
      </c>
      <c r="C141" s="130">
        <v>1</v>
      </c>
      <c r="D141" s="130">
        <f aca="true" t="shared" si="12" ref="D141:D155">C141*3</f>
        <v>3</v>
      </c>
      <c r="E141" s="154">
        <v>86500000</v>
      </c>
      <c r="F141" s="228" t="s">
        <v>17</v>
      </c>
      <c r="G141" s="130" t="s">
        <v>17</v>
      </c>
      <c r="H141" s="104" t="s">
        <v>17</v>
      </c>
      <c r="I141" s="130" t="s">
        <v>17</v>
      </c>
      <c r="J141" s="130" t="s">
        <v>17</v>
      </c>
      <c r="K141" s="154" t="s">
        <v>17</v>
      </c>
      <c r="L141" s="256" t="s">
        <v>17</v>
      </c>
      <c r="M141" s="100" t="s">
        <v>17</v>
      </c>
      <c r="N141" s="104" t="s">
        <v>17</v>
      </c>
    </row>
    <row r="142" spans="1:14" ht="15">
      <c r="A142" s="48">
        <v>4</v>
      </c>
      <c r="B142" s="49" t="s">
        <v>5</v>
      </c>
      <c r="C142" s="130" t="s">
        <v>17</v>
      </c>
      <c r="D142" s="130" t="s">
        <v>17</v>
      </c>
      <c r="E142" s="154" t="s">
        <v>17</v>
      </c>
      <c r="F142" s="228" t="s">
        <v>17</v>
      </c>
      <c r="G142" s="130" t="s">
        <v>17</v>
      </c>
      <c r="H142" s="104" t="s">
        <v>17</v>
      </c>
      <c r="I142" s="130">
        <v>3</v>
      </c>
      <c r="J142" s="130">
        <v>9</v>
      </c>
      <c r="K142" s="154">
        <v>574840000</v>
      </c>
      <c r="L142" s="228">
        <v>2</v>
      </c>
      <c r="M142" s="100">
        <v>6</v>
      </c>
      <c r="N142" s="104">
        <v>299872000</v>
      </c>
    </row>
    <row r="143" spans="1:14" ht="15">
      <c r="A143" s="48">
        <v>5</v>
      </c>
      <c r="B143" s="49" t="s">
        <v>10</v>
      </c>
      <c r="C143" s="130" t="s">
        <v>17</v>
      </c>
      <c r="D143" s="130" t="s">
        <v>17</v>
      </c>
      <c r="E143" s="154" t="s">
        <v>17</v>
      </c>
      <c r="F143" s="228" t="s">
        <v>17</v>
      </c>
      <c r="G143" s="130" t="s">
        <v>17</v>
      </c>
      <c r="H143" s="104" t="s">
        <v>17</v>
      </c>
      <c r="I143" s="130"/>
      <c r="J143" s="130"/>
      <c r="K143" s="154"/>
      <c r="L143" s="256" t="s">
        <v>17</v>
      </c>
      <c r="M143" s="100" t="s">
        <v>17</v>
      </c>
      <c r="N143" s="104" t="s">
        <v>17</v>
      </c>
    </row>
    <row r="144" spans="1:14" ht="15">
      <c r="A144" s="48">
        <v>6</v>
      </c>
      <c r="B144" s="49" t="s">
        <v>6</v>
      </c>
      <c r="C144" s="130">
        <v>1</v>
      </c>
      <c r="D144" s="130">
        <f t="shared" si="12"/>
        <v>3</v>
      </c>
      <c r="E144" s="154">
        <v>96000000</v>
      </c>
      <c r="F144" s="228">
        <v>1</v>
      </c>
      <c r="G144" s="130">
        <v>3</v>
      </c>
      <c r="H144" s="104">
        <v>76800000</v>
      </c>
      <c r="I144" s="130">
        <v>4</v>
      </c>
      <c r="J144" s="130">
        <v>12</v>
      </c>
      <c r="K144" s="154">
        <v>740877500</v>
      </c>
      <c r="L144" s="256">
        <v>2</v>
      </c>
      <c r="M144" s="100">
        <v>6</v>
      </c>
      <c r="N144" s="104">
        <v>320000000</v>
      </c>
    </row>
    <row r="145" spans="1:14" ht="15">
      <c r="A145" s="48">
        <v>7</v>
      </c>
      <c r="B145" s="49" t="s">
        <v>119</v>
      </c>
      <c r="C145" s="130" t="s">
        <v>17</v>
      </c>
      <c r="D145" s="130" t="s">
        <v>17</v>
      </c>
      <c r="E145" s="154" t="s">
        <v>17</v>
      </c>
      <c r="F145" s="228" t="s">
        <v>17</v>
      </c>
      <c r="G145" s="130" t="s">
        <v>17</v>
      </c>
      <c r="H145" s="104" t="s">
        <v>17</v>
      </c>
      <c r="I145" s="130" t="s">
        <v>17</v>
      </c>
      <c r="J145" s="130" t="s">
        <v>17</v>
      </c>
      <c r="K145" s="154" t="s">
        <v>17</v>
      </c>
      <c r="L145" s="256" t="s">
        <v>17</v>
      </c>
      <c r="M145" s="100" t="s">
        <v>17</v>
      </c>
      <c r="N145" s="104" t="s">
        <v>17</v>
      </c>
    </row>
    <row r="146" spans="1:14" ht="15">
      <c r="A146" s="48">
        <v>8</v>
      </c>
      <c r="B146" s="49" t="s">
        <v>44</v>
      </c>
      <c r="C146" s="130" t="s">
        <v>17</v>
      </c>
      <c r="D146" s="130" t="s">
        <v>17</v>
      </c>
      <c r="E146" s="154" t="s">
        <v>17</v>
      </c>
      <c r="F146" s="228" t="s">
        <v>17</v>
      </c>
      <c r="G146" s="130" t="s">
        <v>17</v>
      </c>
      <c r="H146" s="104" t="s">
        <v>17</v>
      </c>
      <c r="I146" s="130" t="s">
        <v>17</v>
      </c>
      <c r="J146" s="130" t="s">
        <v>17</v>
      </c>
      <c r="K146" s="154" t="s">
        <v>17</v>
      </c>
      <c r="L146" s="256" t="s">
        <v>17</v>
      </c>
      <c r="M146" s="100" t="s">
        <v>17</v>
      </c>
      <c r="N146" s="104" t="s">
        <v>17</v>
      </c>
    </row>
    <row r="147" spans="1:14" ht="15">
      <c r="A147" s="48">
        <v>9</v>
      </c>
      <c r="B147" s="49" t="s">
        <v>12</v>
      </c>
      <c r="C147" s="130" t="s">
        <v>17</v>
      </c>
      <c r="D147" s="130" t="s">
        <v>17</v>
      </c>
      <c r="E147" s="154" t="s">
        <v>17</v>
      </c>
      <c r="F147" s="228" t="s">
        <v>17</v>
      </c>
      <c r="G147" s="130" t="s">
        <v>17</v>
      </c>
      <c r="H147" s="104" t="s">
        <v>17</v>
      </c>
      <c r="I147" s="130" t="s">
        <v>17</v>
      </c>
      <c r="J147" s="130" t="s">
        <v>17</v>
      </c>
      <c r="K147" s="154" t="s">
        <v>17</v>
      </c>
      <c r="L147" s="256" t="s">
        <v>17</v>
      </c>
      <c r="M147" s="100" t="s">
        <v>17</v>
      </c>
      <c r="N147" s="104" t="s">
        <v>17</v>
      </c>
    </row>
    <row r="148" spans="1:14" ht="15">
      <c r="A148" s="48">
        <v>10</v>
      </c>
      <c r="B148" s="49" t="s">
        <v>13</v>
      </c>
      <c r="C148" s="130" t="s">
        <v>17</v>
      </c>
      <c r="D148" s="130" t="s">
        <v>17</v>
      </c>
      <c r="E148" s="154" t="s">
        <v>17</v>
      </c>
      <c r="F148" s="228" t="s">
        <v>17</v>
      </c>
      <c r="G148" s="130" t="s">
        <v>17</v>
      </c>
      <c r="H148" s="104" t="s">
        <v>17</v>
      </c>
      <c r="I148" s="130" t="s">
        <v>17</v>
      </c>
      <c r="J148" s="130" t="s">
        <v>17</v>
      </c>
      <c r="K148" s="154" t="s">
        <v>17</v>
      </c>
      <c r="L148" s="256" t="s">
        <v>17</v>
      </c>
      <c r="M148" s="100" t="s">
        <v>17</v>
      </c>
      <c r="N148" s="104" t="s">
        <v>17</v>
      </c>
    </row>
    <row r="149" spans="1:14" ht="15">
      <c r="A149" s="48">
        <v>11</v>
      </c>
      <c r="B149" s="49" t="s">
        <v>7</v>
      </c>
      <c r="C149" s="130">
        <v>2</v>
      </c>
      <c r="D149" s="130">
        <f t="shared" si="12"/>
        <v>6</v>
      </c>
      <c r="E149" s="154">
        <v>199500000</v>
      </c>
      <c r="F149" s="228" t="s">
        <v>17</v>
      </c>
      <c r="G149" s="130" t="s">
        <v>17</v>
      </c>
      <c r="H149" s="104" t="s">
        <v>17</v>
      </c>
      <c r="I149" s="130">
        <v>1</v>
      </c>
      <c r="J149" s="130">
        <v>3</v>
      </c>
      <c r="K149" s="154">
        <v>175000000</v>
      </c>
      <c r="L149" s="256" t="s">
        <v>17</v>
      </c>
      <c r="M149" s="100" t="s">
        <v>17</v>
      </c>
      <c r="N149" s="104" t="s">
        <v>17</v>
      </c>
    </row>
    <row r="150" spans="1:14" ht="15">
      <c r="A150" s="48">
        <v>12</v>
      </c>
      <c r="B150" s="59" t="s">
        <v>21</v>
      </c>
      <c r="C150" s="130">
        <v>1</v>
      </c>
      <c r="D150" s="130">
        <f t="shared" si="12"/>
        <v>3</v>
      </c>
      <c r="E150" s="154">
        <v>100000000</v>
      </c>
      <c r="F150" s="228" t="s">
        <v>17</v>
      </c>
      <c r="G150" s="130" t="s">
        <v>17</v>
      </c>
      <c r="H150" s="104" t="s">
        <v>17</v>
      </c>
      <c r="I150" s="130" t="s">
        <v>17</v>
      </c>
      <c r="J150" s="130" t="s">
        <v>17</v>
      </c>
      <c r="K150" s="154" t="s">
        <v>17</v>
      </c>
      <c r="L150" s="256" t="s">
        <v>17</v>
      </c>
      <c r="M150" s="100" t="s">
        <v>17</v>
      </c>
      <c r="N150" s="104" t="s">
        <v>17</v>
      </c>
    </row>
    <row r="151" spans="1:14" ht="15">
      <c r="A151" s="48">
        <v>13</v>
      </c>
      <c r="B151" s="59" t="s">
        <v>22</v>
      </c>
      <c r="C151" s="130" t="s">
        <v>17</v>
      </c>
      <c r="D151" s="130" t="s">
        <v>17</v>
      </c>
      <c r="E151" s="154" t="s">
        <v>17</v>
      </c>
      <c r="F151" s="228" t="s">
        <v>17</v>
      </c>
      <c r="G151" s="130" t="s">
        <v>17</v>
      </c>
      <c r="H151" s="104" t="s">
        <v>17</v>
      </c>
      <c r="I151" s="130" t="s">
        <v>17</v>
      </c>
      <c r="J151" s="130" t="s">
        <v>17</v>
      </c>
      <c r="K151" s="154" t="s">
        <v>17</v>
      </c>
      <c r="L151" s="256" t="s">
        <v>17</v>
      </c>
      <c r="M151" s="100" t="s">
        <v>17</v>
      </c>
      <c r="N151" s="104" t="s">
        <v>17</v>
      </c>
    </row>
    <row r="152" spans="1:14" ht="15">
      <c r="A152" s="48">
        <v>14</v>
      </c>
      <c r="B152" s="62" t="s">
        <v>23</v>
      </c>
      <c r="C152" s="130">
        <v>3</v>
      </c>
      <c r="D152" s="130">
        <f t="shared" si="12"/>
        <v>9</v>
      </c>
      <c r="E152" s="154">
        <v>287351000</v>
      </c>
      <c r="F152" s="228">
        <v>1</v>
      </c>
      <c r="G152" s="130">
        <v>3</v>
      </c>
      <c r="H152" s="104">
        <v>79116800</v>
      </c>
      <c r="I152" s="130" t="s">
        <v>17</v>
      </c>
      <c r="J152" s="130" t="s">
        <v>17</v>
      </c>
      <c r="K152" s="154" t="s">
        <v>17</v>
      </c>
      <c r="L152" s="256" t="s">
        <v>17</v>
      </c>
      <c r="M152" s="100" t="s">
        <v>17</v>
      </c>
      <c r="N152" s="104" t="s">
        <v>17</v>
      </c>
    </row>
    <row r="153" spans="1:14" ht="15">
      <c r="A153" s="48">
        <v>15</v>
      </c>
      <c r="B153" s="157" t="s">
        <v>26</v>
      </c>
      <c r="C153" s="130">
        <v>1</v>
      </c>
      <c r="D153" s="130">
        <f t="shared" si="12"/>
        <v>3</v>
      </c>
      <c r="E153" s="154">
        <v>100000000</v>
      </c>
      <c r="F153" s="228" t="s">
        <v>17</v>
      </c>
      <c r="G153" s="130" t="s">
        <v>17</v>
      </c>
      <c r="H153" s="104" t="s">
        <v>17</v>
      </c>
      <c r="I153" s="130">
        <v>3</v>
      </c>
      <c r="J153" s="130">
        <v>9</v>
      </c>
      <c r="K153" s="154">
        <v>566700000</v>
      </c>
      <c r="L153" s="256" t="s">
        <v>17</v>
      </c>
      <c r="M153" s="100" t="s">
        <v>17</v>
      </c>
      <c r="N153" s="104" t="s">
        <v>17</v>
      </c>
    </row>
    <row r="154" spans="1:14" ht="15">
      <c r="A154" s="48">
        <v>16</v>
      </c>
      <c r="B154" s="157" t="s">
        <v>41</v>
      </c>
      <c r="C154" s="130" t="s">
        <v>17</v>
      </c>
      <c r="D154" s="130" t="s">
        <v>17</v>
      </c>
      <c r="E154" s="154" t="s">
        <v>17</v>
      </c>
      <c r="F154" s="228" t="s">
        <v>17</v>
      </c>
      <c r="G154" s="130" t="s">
        <v>17</v>
      </c>
      <c r="H154" s="104" t="s">
        <v>17</v>
      </c>
      <c r="I154" s="130" t="s">
        <v>17</v>
      </c>
      <c r="J154" s="130" t="s">
        <v>17</v>
      </c>
      <c r="K154" s="154" t="s">
        <v>17</v>
      </c>
      <c r="L154" s="256" t="s">
        <v>17</v>
      </c>
      <c r="M154" s="100" t="s">
        <v>17</v>
      </c>
      <c r="N154" s="104" t="s">
        <v>17</v>
      </c>
    </row>
    <row r="155" spans="1:14" ht="15">
      <c r="A155" s="79">
        <v>17</v>
      </c>
      <c r="B155" s="277" t="s">
        <v>27</v>
      </c>
      <c r="C155" s="278">
        <v>1</v>
      </c>
      <c r="D155" s="278">
        <f t="shared" si="12"/>
        <v>3</v>
      </c>
      <c r="E155" s="159">
        <v>91885000</v>
      </c>
      <c r="F155" s="266">
        <v>1</v>
      </c>
      <c r="G155" s="278">
        <v>3</v>
      </c>
      <c r="H155" s="116">
        <v>73508000</v>
      </c>
      <c r="I155" s="278" t="s">
        <v>17</v>
      </c>
      <c r="J155" s="278" t="s">
        <v>17</v>
      </c>
      <c r="K155" s="159" t="s">
        <v>17</v>
      </c>
      <c r="L155" s="265" t="s">
        <v>17</v>
      </c>
      <c r="M155" s="114" t="s">
        <v>17</v>
      </c>
      <c r="N155" s="116" t="s">
        <v>17</v>
      </c>
    </row>
    <row r="156" spans="1:14" ht="15.75" thickBot="1">
      <c r="A156" s="372" t="s">
        <v>8</v>
      </c>
      <c r="B156" s="373"/>
      <c r="C156" s="212">
        <f aca="true" t="shared" si="13" ref="C156:H156">SUM(C139:C155)</f>
        <v>12</v>
      </c>
      <c r="D156" s="234">
        <f t="shared" si="13"/>
        <v>36</v>
      </c>
      <c r="E156" s="235">
        <f t="shared" si="13"/>
        <v>1155496000</v>
      </c>
      <c r="F156" s="236">
        <f t="shared" si="13"/>
        <v>3</v>
      </c>
      <c r="G156" s="212">
        <f t="shared" si="13"/>
        <v>9</v>
      </c>
      <c r="H156" s="241">
        <f t="shared" si="13"/>
        <v>229424800</v>
      </c>
      <c r="I156" s="259">
        <f>SUM(I140:I155)</f>
        <v>12</v>
      </c>
      <c r="J156" s="260">
        <f>SUM(J140:J155)</f>
        <v>36</v>
      </c>
      <c r="K156" s="261">
        <f>SUM(K140:K155)</f>
        <v>2253767500</v>
      </c>
      <c r="L156" s="262">
        <f>SUM(L142:L155)</f>
        <v>4</v>
      </c>
      <c r="M156" s="260">
        <f>SUM(M142:M155)</f>
        <v>12</v>
      </c>
      <c r="N156" s="263">
        <f>SUM(N142:N155)</f>
        <v>619872000</v>
      </c>
    </row>
    <row r="157" spans="1:14" ht="13.5" thickTop="1">
      <c r="A157" s="374" t="s">
        <v>76</v>
      </c>
      <c r="B157" s="374"/>
      <c r="C157" s="110"/>
      <c r="D157" s="110"/>
      <c r="E157" s="110"/>
      <c r="F157" s="110"/>
      <c r="G157" s="110"/>
      <c r="H157" s="110"/>
      <c r="I157" s="110"/>
      <c r="J157" s="110"/>
      <c r="K157" s="110"/>
      <c r="L157" s="110" t="s">
        <v>130</v>
      </c>
      <c r="M157" s="110"/>
      <c r="N157" s="110"/>
    </row>
    <row r="158" spans="1:14" ht="15">
      <c r="A158" s="111"/>
      <c r="B158" s="111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257"/>
    </row>
    <row r="159" spans="1:14" ht="15">
      <c r="A159" s="44" t="s">
        <v>33</v>
      </c>
      <c r="B159" s="44"/>
      <c r="C159" s="240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</row>
    <row r="160" spans="1:14" ht="15">
      <c r="A160" s="44"/>
      <c r="B160" s="44" t="s">
        <v>136</v>
      </c>
      <c r="C160" s="240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</row>
    <row r="161" spans="1:14" ht="15">
      <c r="A161" s="44"/>
      <c r="B161" s="44" t="s">
        <v>134</v>
      </c>
      <c r="C161" s="240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</row>
    <row r="162" spans="1:14" ht="15">
      <c r="A162" s="44"/>
      <c r="B162" s="44" t="s">
        <v>137</v>
      </c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</row>
    <row r="163" spans="1:14" ht="15">
      <c r="A163" s="44"/>
      <c r="B163" s="44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</row>
    <row r="164" spans="1:14" ht="15">
      <c r="A164" s="44"/>
      <c r="B164" s="44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</row>
    <row r="165" spans="1:14" ht="15">
      <c r="A165" s="44"/>
      <c r="B165" s="44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</row>
    <row r="166" spans="1:14" ht="15">
      <c r="A166" s="44"/>
      <c r="B166" s="44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</row>
    <row r="167" spans="1:14" ht="15">
      <c r="A167" s="44"/>
      <c r="B167" s="44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</row>
    <row r="168" spans="1:14" ht="15">
      <c r="A168" s="44"/>
      <c r="B168" s="44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</row>
    <row r="169" spans="1:14" ht="15">
      <c r="A169" s="44"/>
      <c r="B169" s="44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</row>
    <row r="170" spans="1:16" ht="12.75">
      <c r="A170" s="29" t="s">
        <v>45</v>
      </c>
      <c r="B170" s="29"/>
      <c r="C170" s="29"/>
      <c r="D170" s="29"/>
      <c r="E170" s="29"/>
      <c r="F170" s="38"/>
      <c r="P170" t="s">
        <v>129</v>
      </c>
    </row>
    <row r="171" spans="1:6" ht="12.75">
      <c r="A171" s="29" t="s">
        <v>31</v>
      </c>
      <c r="B171" s="29"/>
      <c r="C171" s="29"/>
      <c r="D171" s="29"/>
      <c r="E171" s="29"/>
      <c r="F171" s="38"/>
    </row>
    <row r="172" spans="1:14" ht="15.75">
      <c r="A172" s="371" t="s">
        <v>36</v>
      </c>
      <c r="B172" s="371"/>
      <c r="C172" s="371"/>
      <c r="D172" s="371"/>
      <c r="E172" s="371"/>
      <c r="F172" s="371"/>
      <c r="G172" s="371"/>
      <c r="H172" s="371"/>
      <c r="I172" s="371"/>
      <c r="J172" s="371"/>
      <c r="K172" s="371"/>
      <c r="L172" s="371"/>
      <c r="M172" s="371"/>
      <c r="N172" s="371"/>
    </row>
    <row r="173" spans="1:14" ht="15.75">
      <c r="A173" s="371" t="s">
        <v>48</v>
      </c>
      <c r="B173" s="371"/>
      <c r="C173" s="371"/>
      <c r="D173" s="371"/>
      <c r="E173" s="371"/>
      <c r="F173" s="371"/>
      <c r="G173" s="371"/>
      <c r="H173" s="371"/>
      <c r="I173" s="371"/>
      <c r="J173" s="371"/>
      <c r="K173" s="371"/>
      <c r="L173" s="371"/>
      <c r="M173" s="371"/>
      <c r="N173" s="371"/>
    </row>
    <row r="174" spans="1:14" ht="15.75">
      <c r="A174" s="371" t="s">
        <v>66</v>
      </c>
      <c r="B174" s="371"/>
      <c r="C174" s="371"/>
      <c r="D174" s="371"/>
      <c r="E174" s="371"/>
      <c r="F174" s="371"/>
      <c r="G174" s="371"/>
      <c r="H174" s="371"/>
      <c r="I174" s="371"/>
      <c r="J174" s="371"/>
      <c r="K174" s="371"/>
      <c r="L174" s="371"/>
      <c r="M174" s="371"/>
      <c r="N174" s="371"/>
    </row>
    <row r="175" spans="1:14" ht="15" thickBot="1">
      <c r="A175" s="13"/>
      <c r="B175" s="13"/>
      <c r="C175" s="14"/>
      <c r="D175" s="14"/>
      <c r="E175" s="14"/>
      <c r="F175" s="14"/>
      <c r="G175" s="14"/>
      <c r="H175" s="14"/>
      <c r="I175" s="13"/>
      <c r="J175" s="13"/>
      <c r="K175" s="13"/>
      <c r="L175" s="13"/>
      <c r="M175" s="13"/>
      <c r="N175" s="13"/>
    </row>
    <row r="176" spans="1:14" ht="15.75" thickTop="1">
      <c r="A176" s="375" t="s">
        <v>0</v>
      </c>
      <c r="B176" s="379" t="s">
        <v>40</v>
      </c>
      <c r="C176" s="390" t="s">
        <v>185</v>
      </c>
      <c r="D176" s="390"/>
      <c r="E176" s="390"/>
      <c r="F176" s="390"/>
      <c r="G176" s="390"/>
      <c r="H176" s="391"/>
      <c r="I176" s="396" t="s">
        <v>197</v>
      </c>
      <c r="J176" s="390"/>
      <c r="K176" s="390"/>
      <c r="L176" s="390"/>
      <c r="M176" s="390"/>
      <c r="N176" s="397"/>
    </row>
    <row r="177" spans="1:14" ht="15">
      <c r="A177" s="376"/>
      <c r="B177" s="380"/>
      <c r="C177" s="366" t="s">
        <v>128</v>
      </c>
      <c r="D177" s="395"/>
      <c r="E177" s="395"/>
      <c r="F177" s="395"/>
      <c r="G177" s="395"/>
      <c r="H177" s="395"/>
      <c r="I177" s="385" t="s">
        <v>128</v>
      </c>
      <c r="J177" s="367"/>
      <c r="K177" s="367"/>
      <c r="L177" s="367"/>
      <c r="M177" s="367"/>
      <c r="N177" s="368"/>
    </row>
    <row r="178" spans="1:14" ht="15">
      <c r="A178" s="376"/>
      <c r="B178" s="380"/>
      <c r="C178" s="366" t="s">
        <v>202</v>
      </c>
      <c r="D178" s="367"/>
      <c r="E178" s="367"/>
      <c r="F178" s="367"/>
      <c r="G178" s="367"/>
      <c r="H178" s="367"/>
      <c r="I178" s="386" t="s">
        <v>202</v>
      </c>
      <c r="J178" s="387"/>
      <c r="K178" s="387"/>
      <c r="L178" s="387"/>
      <c r="M178" s="387"/>
      <c r="N178" s="388"/>
    </row>
    <row r="179" spans="1:14" ht="15">
      <c r="A179" s="377"/>
      <c r="B179" s="381"/>
      <c r="C179" s="369" t="s">
        <v>34</v>
      </c>
      <c r="D179" s="369"/>
      <c r="E179" s="370"/>
      <c r="F179" s="383" t="s">
        <v>35</v>
      </c>
      <c r="G179" s="369"/>
      <c r="H179" s="384"/>
      <c r="I179" s="389" t="s">
        <v>34</v>
      </c>
      <c r="J179" s="369"/>
      <c r="K179" s="370"/>
      <c r="L179" s="383" t="s">
        <v>35</v>
      </c>
      <c r="M179" s="369"/>
      <c r="N179" s="384"/>
    </row>
    <row r="180" spans="1:14" ht="15">
      <c r="A180" s="378"/>
      <c r="B180" s="382"/>
      <c r="C180" s="251" t="s">
        <v>18</v>
      </c>
      <c r="D180" s="251" t="s">
        <v>19</v>
      </c>
      <c r="E180" s="252" t="s">
        <v>20</v>
      </c>
      <c r="F180" s="253" t="s">
        <v>18</v>
      </c>
      <c r="G180" s="251" t="s">
        <v>19</v>
      </c>
      <c r="H180" s="254" t="s">
        <v>20</v>
      </c>
      <c r="I180" s="255" t="s">
        <v>18</v>
      </c>
      <c r="J180" s="251" t="s">
        <v>19</v>
      </c>
      <c r="K180" s="252" t="s">
        <v>20</v>
      </c>
      <c r="L180" s="253" t="s">
        <v>18</v>
      </c>
      <c r="M180" s="251" t="s">
        <v>19</v>
      </c>
      <c r="N180" s="254" t="s">
        <v>20</v>
      </c>
    </row>
    <row r="181" spans="1:14" ht="15">
      <c r="A181" s="72">
        <v>1</v>
      </c>
      <c r="B181" s="73" t="s">
        <v>3</v>
      </c>
      <c r="C181" s="130" t="s">
        <v>17</v>
      </c>
      <c r="D181" s="130" t="s">
        <v>17</v>
      </c>
      <c r="E181" s="154" t="s">
        <v>17</v>
      </c>
      <c r="F181" s="258" t="s">
        <v>17</v>
      </c>
      <c r="G181" s="98" t="s">
        <v>17</v>
      </c>
      <c r="H181" s="104" t="s">
        <v>17</v>
      </c>
      <c r="I181" s="134">
        <v>1</v>
      </c>
      <c r="J181" s="98">
        <f>I181*3</f>
        <v>3</v>
      </c>
      <c r="K181" s="268">
        <v>50000000</v>
      </c>
      <c r="L181" s="227">
        <v>1</v>
      </c>
      <c r="M181" s="98">
        <v>3</v>
      </c>
      <c r="N181" s="149">
        <v>36500000</v>
      </c>
    </row>
    <row r="182" spans="1:14" ht="15">
      <c r="A182" s="48">
        <v>2</v>
      </c>
      <c r="B182" s="49" t="s">
        <v>118</v>
      </c>
      <c r="C182" s="130" t="s">
        <v>17</v>
      </c>
      <c r="D182" s="130" t="s">
        <v>17</v>
      </c>
      <c r="E182" s="154" t="s">
        <v>17</v>
      </c>
      <c r="F182" s="256" t="s">
        <v>17</v>
      </c>
      <c r="G182" s="100" t="s">
        <v>17</v>
      </c>
      <c r="H182" s="104" t="s">
        <v>17</v>
      </c>
      <c r="I182" s="101">
        <v>1</v>
      </c>
      <c r="J182" s="100">
        <f>I182*3</f>
        <v>3</v>
      </c>
      <c r="K182" s="269">
        <v>50000000</v>
      </c>
      <c r="L182" s="228" t="s">
        <v>17</v>
      </c>
      <c r="M182" s="100" t="s">
        <v>17</v>
      </c>
      <c r="N182" s="120" t="s">
        <v>17</v>
      </c>
    </row>
    <row r="183" spans="1:14" ht="15">
      <c r="A183" s="48">
        <v>3</v>
      </c>
      <c r="B183" s="49" t="s">
        <v>4</v>
      </c>
      <c r="C183" s="130" t="s">
        <v>17</v>
      </c>
      <c r="D183" s="130" t="s">
        <v>17</v>
      </c>
      <c r="E183" s="154" t="s">
        <v>17</v>
      </c>
      <c r="F183" s="256" t="s">
        <v>17</v>
      </c>
      <c r="G183" s="100" t="s">
        <v>17</v>
      </c>
      <c r="H183" s="104" t="s">
        <v>17</v>
      </c>
      <c r="I183" s="267" t="s">
        <v>84</v>
      </c>
      <c r="J183" s="100">
        <v>3</v>
      </c>
      <c r="K183" s="270">
        <v>50000000</v>
      </c>
      <c r="L183" s="228" t="s">
        <v>84</v>
      </c>
      <c r="M183" s="100">
        <v>3</v>
      </c>
      <c r="N183" s="150">
        <v>38000000</v>
      </c>
    </row>
    <row r="184" spans="1:14" ht="15">
      <c r="A184" s="48">
        <v>4</v>
      </c>
      <c r="B184" s="49" t="s">
        <v>5</v>
      </c>
      <c r="C184" s="130">
        <v>1</v>
      </c>
      <c r="D184" s="130">
        <v>3</v>
      </c>
      <c r="E184" s="154">
        <v>360000000</v>
      </c>
      <c r="F184" s="228">
        <v>1</v>
      </c>
      <c r="G184" s="100">
        <v>3</v>
      </c>
      <c r="H184" s="104">
        <v>287395200</v>
      </c>
      <c r="I184" s="101" t="s">
        <v>85</v>
      </c>
      <c r="J184" s="100">
        <v>84</v>
      </c>
      <c r="K184" s="269">
        <v>1400000000</v>
      </c>
      <c r="L184" s="228" t="s">
        <v>92</v>
      </c>
      <c r="M184" s="100">
        <v>51</v>
      </c>
      <c r="N184" s="150">
        <v>671020000</v>
      </c>
    </row>
    <row r="185" spans="1:14" ht="15">
      <c r="A185" s="48">
        <v>5</v>
      </c>
      <c r="B185" s="49" t="s">
        <v>10</v>
      </c>
      <c r="C185" s="130" t="s">
        <v>17</v>
      </c>
      <c r="D185" s="130" t="s">
        <v>17</v>
      </c>
      <c r="E185" s="154" t="s">
        <v>17</v>
      </c>
      <c r="F185" s="256" t="s">
        <v>17</v>
      </c>
      <c r="G185" s="100" t="s">
        <v>17</v>
      </c>
      <c r="H185" s="104" t="s">
        <v>17</v>
      </c>
      <c r="I185" s="101" t="s">
        <v>84</v>
      </c>
      <c r="J185" s="100">
        <v>3</v>
      </c>
      <c r="K185" s="269">
        <v>50000000</v>
      </c>
      <c r="L185" s="228" t="s">
        <v>17</v>
      </c>
      <c r="M185" s="100" t="s">
        <v>17</v>
      </c>
      <c r="N185" s="104" t="s">
        <v>17</v>
      </c>
    </row>
    <row r="186" spans="1:14" ht="15">
      <c r="A186" s="48">
        <v>6</v>
      </c>
      <c r="B186" s="49" t="s">
        <v>6</v>
      </c>
      <c r="C186" s="130">
        <v>1</v>
      </c>
      <c r="D186" s="130">
        <v>3</v>
      </c>
      <c r="E186" s="154">
        <v>300000000</v>
      </c>
      <c r="F186" s="256" t="s">
        <v>17</v>
      </c>
      <c r="G186" s="100" t="s">
        <v>17</v>
      </c>
      <c r="H186" s="104" t="s">
        <v>17</v>
      </c>
      <c r="I186" s="101" t="s">
        <v>86</v>
      </c>
      <c r="J186" s="100">
        <v>51</v>
      </c>
      <c r="K186" s="270">
        <v>850000000</v>
      </c>
      <c r="L186" s="228" t="s">
        <v>93</v>
      </c>
      <c r="M186" s="100">
        <v>21</v>
      </c>
      <c r="N186" s="136">
        <v>280960800</v>
      </c>
    </row>
    <row r="187" spans="1:14" ht="15">
      <c r="A187" s="48">
        <v>7</v>
      </c>
      <c r="B187" s="49" t="s">
        <v>119</v>
      </c>
      <c r="C187" s="130" t="s">
        <v>17</v>
      </c>
      <c r="D187" s="130" t="s">
        <v>17</v>
      </c>
      <c r="E187" s="154" t="s">
        <v>17</v>
      </c>
      <c r="F187" s="256" t="s">
        <v>17</v>
      </c>
      <c r="G187" s="100" t="s">
        <v>17</v>
      </c>
      <c r="H187" s="104" t="s">
        <v>17</v>
      </c>
      <c r="I187" s="101" t="s">
        <v>17</v>
      </c>
      <c r="J187" s="100" t="s">
        <v>17</v>
      </c>
      <c r="K187" s="270" t="s">
        <v>17</v>
      </c>
      <c r="L187" s="228" t="s">
        <v>17</v>
      </c>
      <c r="M187" s="100" t="s">
        <v>17</v>
      </c>
      <c r="N187" s="104" t="s">
        <v>17</v>
      </c>
    </row>
    <row r="188" spans="1:14" ht="15">
      <c r="A188" s="48">
        <v>8</v>
      </c>
      <c r="B188" s="49" t="s">
        <v>44</v>
      </c>
      <c r="C188" s="130" t="s">
        <v>17</v>
      </c>
      <c r="D188" s="130" t="s">
        <v>17</v>
      </c>
      <c r="E188" s="154" t="s">
        <v>17</v>
      </c>
      <c r="F188" s="256" t="s">
        <v>17</v>
      </c>
      <c r="G188" s="100" t="s">
        <v>17</v>
      </c>
      <c r="H188" s="104" t="s">
        <v>17</v>
      </c>
      <c r="I188" s="101" t="s">
        <v>17</v>
      </c>
      <c r="J188" s="100" t="s">
        <v>17</v>
      </c>
      <c r="K188" s="270" t="s">
        <v>17</v>
      </c>
      <c r="L188" s="228" t="s">
        <v>17</v>
      </c>
      <c r="M188" s="100" t="s">
        <v>17</v>
      </c>
      <c r="N188" s="104" t="s">
        <v>17</v>
      </c>
    </row>
    <row r="189" spans="1:14" ht="15">
      <c r="A189" s="48">
        <v>9</v>
      </c>
      <c r="B189" s="49" t="s">
        <v>12</v>
      </c>
      <c r="C189" s="130" t="s">
        <v>17</v>
      </c>
      <c r="D189" s="130" t="s">
        <v>17</v>
      </c>
      <c r="E189" s="154" t="s">
        <v>17</v>
      </c>
      <c r="F189" s="256" t="s">
        <v>17</v>
      </c>
      <c r="G189" s="100" t="s">
        <v>17</v>
      </c>
      <c r="H189" s="104" t="s">
        <v>17</v>
      </c>
      <c r="I189" s="101">
        <v>2</v>
      </c>
      <c r="J189" s="100">
        <f>I189*3</f>
        <v>6</v>
      </c>
      <c r="K189" s="269">
        <v>100000000</v>
      </c>
      <c r="L189" s="228">
        <v>2</v>
      </c>
      <c r="M189" s="100">
        <v>6</v>
      </c>
      <c r="N189" s="104">
        <v>75880000</v>
      </c>
    </row>
    <row r="190" spans="1:14" ht="15">
      <c r="A190" s="48">
        <v>10</v>
      </c>
      <c r="B190" s="49" t="s">
        <v>13</v>
      </c>
      <c r="C190" s="130" t="s">
        <v>17</v>
      </c>
      <c r="D190" s="130" t="s">
        <v>17</v>
      </c>
      <c r="E190" s="154" t="s">
        <v>17</v>
      </c>
      <c r="F190" s="256" t="s">
        <v>17</v>
      </c>
      <c r="G190" s="100" t="s">
        <v>17</v>
      </c>
      <c r="H190" s="104" t="s">
        <v>17</v>
      </c>
      <c r="I190" s="101">
        <v>1</v>
      </c>
      <c r="J190" s="100">
        <f>I190*3</f>
        <v>3</v>
      </c>
      <c r="K190" s="269">
        <v>50000000</v>
      </c>
      <c r="L190" s="228" t="s">
        <v>17</v>
      </c>
      <c r="M190" s="100" t="s">
        <v>17</v>
      </c>
      <c r="N190" s="104" t="s">
        <v>17</v>
      </c>
    </row>
    <row r="191" spans="1:14" ht="15">
      <c r="A191" s="48">
        <v>11</v>
      </c>
      <c r="B191" s="49" t="s">
        <v>7</v>
      </c>
      <c r="C191" s="130" t="s">
        <v>17</v>
      </c>
      <c r="D191" s="130" t="s">
        <v>17</v>
      </c>
      <c r="E191" s="154" t="s">
        <v>17</v>
      </c>
      <c r="F191" s="256" t="s">
        <v>17</v>
      </c>
      <c r="G191" s="100" t="s">
        <v>17</v>
      </c>
      <c r="H191" s="104" t="s">
        <v>17</v>
      </c>
      <c r="I191" s="101" t="s">
        <v>87</v>
      </c>
      <c r="J191" s="100">
        <v>15</v>
      </c>
      <c r="K191" s="269">
        <v>250000000</v>
      </c>
      <c r="L191" s="228">
        <v>1</v>
      </c>
      <c r="M191" s="100">
        <v>3</v>
      </c>
      <c r="N191" s="136">
        <v>37600000</v>
      </c>
    </row>
    <row r="192" spans="1:14" ht="15">
      <c r="A192" s="48">
        <v>12</v>
      </c>
      <c r="B192" s="59" t="s">
        <v>21</v>
      </c>
      <c r="C192" s="130" t="s">
        <v>17</v>
      </c>
      <c r="D192" s="130" t="s">
        <v>17</v>
      </c>
      <c r="E192" s="154" t="s">
        <v>17</v>
      </c>
      <c r="F192" s="256" t="s">
        <v>17</v>
      </c>
      <c r="G192" s="100" t="s">
        <v>17</v>
      </c>
      <c r="H192" s="104" t="s">
        <v>17</v>
      </c>
      <c r="I192" s="101">
        <v>1</v>
      </c>
      <c r="J192" s="100">
        <f>I192*3</f>
        <v>3</v>
      </c>
      <c r="K192" s="269">
        <v>50000000</v>
      </c>
      <c r="L192" s="228" t="s">
        <v>17</v>
      </c>
      <c r="M192" s="100" t="s">
        <v>17</v>
      </c>
      <c r="N192" s="104" t="s">
        <v>17</v>
      </c>
    </row>
    <row r="193" spans="1:14" ht="15">
      <c r="A193" s="48">
        <v>13</v>
      </c>
      <c r="B193" s="59" t="s">
        <v>22</v>
      </c>
      <c r="C193" s="130" t="s">
        <v>17</v>
      </c>
      <c r="D193" s="130" t="s">
        <v>17</v>
      </c>
      <c r="E193" s="154" t="s">
        <v>17</v>
      </c>
      <c r="F193" s="256" t="s">
        <v>17</v>
      </c>
      <c r="G193" s="100" t="s">
        <v>17</v>
      </c>
      <c r="H193" s="104" t="s">
        <v>17</v>
      </c>
      <c r="I193" s="101" t="s">
        <v>88</v>
      </c>
      <c r="J193" s="100">
        <v>24</v>
      </c>
      <c r="K193" s="269">
        <v>400000000</v>
      </c>
      <c r="L193" s="228" t="s">
        <v>87</v>
      </c>
      <c r="M193" s="100">
        <v>15</v>
      </c>
      <c r="N193" s="136">
        <v>198552000</v>
      </c>
    </row>
    <row r="194" spans="1:14" ht="15">
      <c r="A194" s="48">
        <v>14</v>
      </c>
      <c r="B194" s="62" t="s">
        <v>23</v>
      </c>
      <c r="C194" s="130" t="s">
        <v>17</v>
      </c>
      <c r="D194" s="130" t="s">
        <v>17</v>
      </c>
      <c r="E194" s="154" t="s">
        <v>17</v>
      </c>
      <c r="F194" s="256" t="s">
        <v>17</v>
      </c>
      <c r="G194" s="100" t="s">
        <v>17</v>
      </c>
      <c r="H194" s="104" t="s">
        <v>17</v>
      </c>
      <c r="I194" s="101">
        <v>2</v>
      </c>
      <c r="J194" s="100">
        <f>I194*3</f>
        <v>6</v>
      </c>
      <c r="K194" s="269">
        <v>100000000</v>
      </c>
      <c r="L194" s="228">
        <v>1</v>
      </c>
      <c r="M194" s="100">
        <v>3</v>
      </c>
      <c r="N194" s="104">
        <v>39176000</v>
      </c>
    </row>
    <row r="195" spans="1:14" ht="15">
      <c r="A195" s="48">
        <v>15</v>
      </c>
      <c r="B195" s="157" t="s">
        <v>26</v>
      </c>
      <c r="C195" s="130" t="s">
        <v>17</v>
      </c>
      <c r="D195" s="130" t="s">
        <v>17</v>
      </c>
      <c r="E195" s="154" t="s">
        <v>17</v>
      </c>
      <c r="F195" s="256" t="s">
        <v>17</v>
      </c>
      <c r="G195" s="100" t="s">
        <v>17</v>
      </c>
      <c r="H195" s="104" t="s">
        <v>17</v>
      </c>
      <c r="I195" s="101" t="s">
        <v>89</v>
      </c>
      <c r="J195" s="100">
        <v>45</v>
      </c>
      <c r="K195" s="269">
        <v>750000000</v>
      </c>
      <c r="L195" s="228" t="s">
        <v>94</v>
      </c>
      <c r="M195" s="100">
        <v>18</v>
      </c>
      <c r="N195" s="136">
        <v>237976400</v>
      </c>
    </row>
    <row r="196" spans="1:14" ht="15">
      <c r="A196" s="48">
        <v>16</v>
      </c>
      <c r="B196" s="157" t="s">
        <v>41</v>
      </c>
      <c r="C196" s="130" t="s">
        <v>17</v>
      </c>
      <c r="D196" s="130" t="s">
        <v>17</v>
      </c>
      <c r="E196" s="154" t="s">
        <v>17</v>
      </c>
      <c r="F196" s="256" t="s">
        <v>17</v>
      </c>
      <c r="G196" s="100" t="s">
        <v>17</v>
      </c>
      <c r="H196" s="104" t="s">
        <v>17</v>
      </c>
      <c r="I196" s="101" t="s">
        <v>90</v>
      </c>
      <c r="J196" s="100">
        <v>6</v>
      </c>
      <c r="K196" s="269">
        <v>100000000</v>
      </c>
      <c r="L196" s="228">
        <v>1</v>
      </c>
      <c r="M196" s="100">
        <v>3</v>
      </c>
      <c r="N196" s="136">
        <v>39000000</v>
      </c>
    </row>
    <row r="197" spans="1:14" ht="15">
      <c r="A197" s="79">
        <v>17</v>
      </c>
      <c r="B197" s="277" t="s">
        <v>27</v>
      </c>
      <c r="C197" s="278" t="s">
        <v>17</v>
      </c>
      <c r="D197" s="278" t="s">
        <v>17</v>
      </c>
      <c r="E197" s="159" t="s">
        <v>17</v>
      </c>
      <c r="F197" s="265" t="s">
        <v>17</v>
      </c>
      <c r="G197" s="114" t="s">
        <v>17</v>
      </c>
      <c r="H197" s="116" t="s">
        <v>17</v>
      </c>
      <c r="I197" s="115" t="s">
        <v>91</v>
      </c>
      <c r="J197" s="114">
        <v>12</v>
      </c>
      <c r="K197" s="279">
        <v>200000000</v>
      </c>
      <c r="L197" s="266" t="s">
        <v>91</v>
      </c>
      <c r="M197" s="114">
        <v>12</v>
      </c>
      <c r="N197" s="141">
        <v>146336000</v>
      </c>
    </row>
    <row r="198" spans="1:14" ht="15.75" thickBot="1">
      <c r="A198" s="372" t="s">
        <v>8</v>
      </c>
      <c r="B198" s="373"/>
      <c r="C198" s="212">
        <f aca="true" t="shared" si="14" ref="C198:H198">SUM(C181:C197)</f>
        <v>2</v>
      </c>
      <c r="D198" s="234">
        <f t="shared" si="14"/>
        <v>6</v>
      </c>
      <c r="E198" s="235">
        <f t="shared" si="14"/>
        <v>660000000</v>
      </c>
      <c r="F198" s="236">
        <f t="shared" si="14"/>
        <v>1</v>
      </c>
      <c r="G198" s="212">
        <f t="shared" si="14"/>
        <v>3</v>
      </c>
      <c r="H198" s="241">
        <f t="shared" si="14"/>
        <v>287395200</v>
      </c>
      <c r="I198" s="259">
        <v>89</v>
      </c>
      <c r="J198" s="260">
        <f>SUM(J181:J197)</f>
        <v>267</v>
      </c>
      <c r="K198" s="261">
        <f>SUM(K181:K197)</f>
        <v>4450000000</v>
      </c>
      <c r="L198" s="262">
        <v>46</v>
      </c>
      <c r="M198" s="260">
        <f>SUM(M181:M197)</f>
        <v>138</v>
      </c>
      <c r="N198" s="263">
        <f>SUM(N181:N197)</f>
        <v>1801001200</v>
      </c>
    </row>
    <row r="199" spans="1:14" ht="13.5" thickTop="1">
      <c r="A199" s="374" t="s">
        <v>76</v>
      </c>
      <c r="B199" s="374"/>
      <c r="L199" s="110" t="s">
        <v>130</v>
      </c>
      <c r="M199" s="110"/>
      <c r="N199" s="110"/>
    </row>
    <row r="200" spans="1:2" ht="15">
      <c r="A200" s="111"/>
      <c r="B200" s="111"/>
    </row>
    <row r="201" spans="1:2" ht="12.75">
      <c r="A201" s="44" t="s">
        <v>33</v>
      </c>
      <c r="B201" s="44"/>
    </row>
    <row r="202" spans="1:2" ht="12.75">
      <c r="A202" s="44"/>
      <c r="B202" s="44" t="s">
        <v>136</v>
      </c>
    </row>
    <row r="203" spans="1:2" ht="12.75">
      <c r="A203" s="44"/>
      <c r="B203" s="44" t="s">
        <v>134</v>
      </c>
    </row>
    <row r="204" spans="1:2" ht="12.75">
      <c r="A204" s="44"/>
      <c r="B204" s="44" t="s">
        <v>137</v>
      </c>
    </row>
    <row r="214" spans="1:6" ht="12.75">
      <c r="A214" s="29" t="s">
        <v>45</v>
      </c>
      <c r="B214" s="29"/>
      <c r="C214" s="29"/>
      <c r="D214" s="29"/>
      <c r="E214" s="29"/>
      <c r="F214" s="38"/>
    </row>
    <row r="215" spans="1:6" ht="12.75">
      <c r="A215" s="29" t="s">
        <v>31</v>
      </c>
      <c r="B215" s="29"/>
      <c r="C215" s="29"/>
      <c r="D215" s="29"/>
      <c r="E215" s="29"/>
      <c r="F215" s="38"/>
    </row>
    <row r="216" spans="1:14" ht="15.75">
      <c r="A216" s="371" t="s">
        <v>36</v>
      </c>
      <c r="B216" s="371"/>
      <c r="C216" s="371"/>
      <c r="D216" s="371"/>
      <c r="E216" s="371"/>
      <c r="F216" s="371"/>
      <c r="G216" s="371"/>
      <c r="H216" s="371"/>
      <c r="I216" s="371"/>
      <c r="J216" s="371"/>
      <c r="K216" s="371"/>
      <c r="L216" s="371"/>
      <c r="M216" s="371"/>
      <c r="N216" s="371"/>
    </row>
    <row r="217" spans="1:14" ht="15.75">
      <c r="A217" s="371" t="s">
        <v>48</v>
      </c>
      <c r="B217" s="371"/>
      <c r="C217" s="371"/>
      <c r="D217" s="371"/>
      <c r="E217" s="371"/>
      <c r="F217" s="371"/>
      <c r="G217" s="371"/>
      <c r="H217" s="371"/>
      <c r="I217" s="371"/>
      <c r="J217" s="371"/>
      <c r="K217" s="371"/>
      <c r="L217" s="371"/>
      <c r="M217" s="371"/>
      <c r="N217" s="371"/>
    </row>
    <row r="218" spans="1:14" ht="15.75">
      <c r="A218" s="371" t="s">
        <v>66</v>
      </c>
      <c r="B218" s="371"/>
      <c r="C218" s="371"/>
      <c r="D218" s="371"/>
      <c r="E218" s="371"/>
      <c r="F218" s="371"/>
      <c r="G218" s="371"/>
      <c r="H218" s="371"/>
      <c r="I218" s="371"/>
      <c r="J218" s="371"/>
      <c r="K218" s="371"/>
      <c r="L218" s="371"/>
      <c r="M218" s="371"/>
      <c r="N218" s="371"/>
    </row>
    <row r="219" spans="1:14" ht="15" thickBot="1">
      <c r="A219" s="13"/>
      <c r="B219" s="13"/>
      <c r="C219" s="14"/>
      <c r="D219" s="14"/>
      <c r="E219" s="14"/>
      <c r="F219" s="14"/>
      <c r="G219" s="14"/>
      <c r="H219" s="14"/>
      <c r="I219" s="13"/>
      <c r="J219" s="13"/>
      <c r="K219" s="13"/>
      <c r="L219" s="13"/>
      <c r="M219" s="13"/>
      <c r="N219" s="13"/>
    </row>
    <row r="220" spans="1:14" ht="15.75" thickTop="1">
      <c r="A220" s="375" t="s">
        <v>0</v>
      </c>
      <c r="B220" s="379" t="s">
        <v>40</v>
      </c>
      <c r="C220" s="390" t="s">
        <v>198</v>
      </c>
      <c r="D220" s="390"/>
      <c r="E220" s="390"/>
      <c r="F220" s="390"/>
      <c r="G220" s="390"/>
      <c r="H220" s="391"/>
      <c r="I220" s="396" t="s">
        <v>199</v>
      </c>
      <c r="J220" s="390"/>
      <c r="K220" s="390"/>
      <c r="L220" s="390"/>
      <c r="M220" s="390"/>
      <c r="N220" s="397"/>
    </row>
    <row r="221" spans="1:14" ht="15">
      <c r="A221" s="376"/>
      <c r="B221" s="380"/>
      <c r="C221" s="366" t="s">
        <v>128</v>
      </c>
      <c r="D221" s="395"/>
      <c r="E221" s="395"/>
      <c r="F221" s="395"/>
      <c r="G221" s="395"/>
      <c r="H221" s="395"/>
      <c r="I221" s="385" t="s">
        <v>128</v>
      </c>
      <c r="J221" s="367"/>
      <c r="K221" s="367"/>
      <c r="L221" s="367"/>
      <c r="M221" s="367"/>
      <c r="N221" s="368"/>
    </row>
    <row r="222" spans="1:14" ht="15">
      <c r="A222" s="376"/>
      <c r="B222" s="380"/>
      <c r="C222" s="366" t="s">
        <v>202</v>
      </c>
      <c r="D222" s="367"/>
      <c r="E222" s="367"/>
      <c r="F222" s="367"/>
      <c r="G222" s="367"/>
      <c r="H222" s="367"/>
      <c r="I222" s="386" t="s">
        <v>202</v>
      </c>
      <c r="J222" s="387"/>
      <c r="K222" s="387"/>
      <c r="L222" s="387"/>
      <c r="M222" s="387"/>
      <c r="N222" s="388"/>
    </row>
    <row r="223" spans="1:14" ht="15">
      <c r="A223" s="377"/>
      <c r="B223" s="381"/>
      <c r="C223" s="369" t="s">
        <v>34</v>
      </c>
      <c r="D223" s="369"/>
      <c r="E223" s="370"/>
      <c r="F223" s="383" t="s">
        <v>35</v>
      </c>
      <c r="G223" s="369"/>
      <c r="H223" s="384"/>
      <c r="I223" s="389" t="s">
        <v>34</v>
      </c>
      <c r="J223" s="369"/>
      <c r="K223" s="370"/>
      <c r="L223" s="383" t="s">
        <v>35</v>
      </c>
      <c r="M223" s="369"/>
      <c r="N223" s="384"/>
    </row>
    <row r="224" spans="1:14" ht="15">
      <c r="A224" s="378"/>
      <c r="B224" s="382"/>
      <c r="C224" s="251" t="s">
        <v>18</v>
      </c>
      <c r="D224" s="251" t="s">
        <v>19</v>
      </c>
      <c r="E224" s="252" t="s">
        <v>20</v>
      </c>
      <c r="F224" s="253" t="s">
        <v>18</v>
      </c>
      <c r="G224" s="251" t="s">
        <v>19</v>
      </c>
      <c r="H224" s="254" t="s">
        <v>20</v>
      </c>
      <c r="I224" s="255" t="s">
        <v>18</v>
      </c>
      <c r="J224" s="251" t="s">
        <v>19</v>
      </c>
      <c r="K224" s="252" t="s">
        <v>20</v>
      </c>
      <c r="L224" s="253" t="s">
        <v>18</v>
      </c>
      <c r="M224" s="251" t="s">
        <v>19</v>
      </c>
      <c r="N224" s="254" t="s">
        <v>20</v>
      </c>
    </row>
    <row r="225" spans="1:14" ht="15">
      <c r="A225" s="72">
        <v>1</v>
      </c>
      <c r="B225" s="73" t="s">
        <v>3</v>
      </c>
      <c r="C225" s="98">
        <v>1</v>
      </c>
      <c r="D225" s="98">
        <v>3</v>
      </c>
      <c r="E225" s="272">
        <v>40000000</v>
      </c>
      <c r="F225" s="84" t="s">
        <v>17</v>
      </c>
      <c r="G225" s="98" t="s">
        <v>17</v>
      </c>
      <c r="H225" s="129" t="s">
        <v>17</v>
      </c>
      <c r="I225" s="101" t="s">
        <v>17</v>
      </c>
      <c r="J225" s="100" t="s">
        <v>17</v>
      </c>
      <c r="K225" s="214" t="s">
        <v>17</v>
      </c>
      <c r="L225" s="227" t="s">
        <v>17</v>
      </c>
      <c r="M225" s="98" t="s">
        <v>17</v>
      </c>
      <c r="N225" s="215" t="s">
        <v>17</v>
      </c>
    </row>
    <row r="226" spans="1:14" ht="15">
      <c r="A226" s="48">
        <v>2</v>
      </c>
      <c r="B226" s="49" t="s">
        <v>118</v>
      </c>
      <c r="C226" s="100" t="s">
        <v>17</v>
      </c>
      <c r="D226" s="100" t="s">
        <v>17</v>
      </c>
      <c r="E226" s="273" t="s">
        <v>17</v>
      </c>
      <c r="F226" s="85" t="s">
        <v>17</v>
      </c>
      <c r="G226" s="100" t="s">
        <v>17</v>
      </c>
      <c r="H226" s="104" t="s">
        <v>17</v>
      </c>
      <c r="I226" s="101" t="s">
        <v>17</v>
      </c>
      <c r="J226" s="100" t="s">
        <v>17</v>
      </c>
      <c r="K226" s="216" t="s">
        <v>17</v>
      </c>
      <c r="L226" s="228" t="s">
        <v>17</v>
      </c>
      <c r="M226" s="100" t="s">
        <v>17</v>
      </c>
      <c r="N226" s="217" t="s">
        <v>17</v>
      </c>
    </row>
    <row r="227" spans="1:14" ht="15">
      <c r="A227" s="48">
        <v>3</v>
      </c>
      <c r="B227" s="49" t="s">
        <v>4</v>
      </c>
      <c r="C227" s="100" t="s">
        <v>84</v>
      </c>
      <c r="D227" s="100">
        <v>3</v>
      </c>
      <c r="E227" s="274">
        <v>40000000</v>
      </c>
      <c r="F227" s="85" t="s">
        <v>17</v>
      </c>
      <c r="G227" s="100" t="s">
        <v>17</v>
      </c>
      <c r="H227" s="104" t="s">
        <v>17</v>
      </c>
      <c r="I227" s="101" t="s">
        <v>17</v>
      </c>
      <c r="J227" s="100" t="s">
        <v>17</v>
      </c>
      <c r="K227" s="216" t="s">
        <v>17</v>
      </c>
      <c r="L227" s="228" t="s">
        <v>17</v>
      </c>
      <c r="M227" s="100" t="s">
        <v>17</v>
      </c>
      <c r="N227" s="217" t="s">
        <v>17</v>
      </c>
    </row>
    <row r="228" spans="1:14" ht="15">
      <c r="A228" s="48">
        <v>4</v>
      </c>
      <c r="B228" s="49" t="s">
        <v>5</v>
      </c>
      <c r="C228" s="100" t="s">
        <v>91</v>
      </c>
      <c r="D228" s="100">
        <v>12</v>
      </c>
      <c r="E228" s="274">
        <v>160000000</v>
      </c>
      <c r="F228" s="85" t="s">
        <v>90</v>
      </c>
      <c r="G228" s="100">
        <v>6</v>
      </c>
      <c r="H228" s="103">
        <v>59000000</v>
      </c>
      <c r="I228" s="100">
        <v>2</v>
      </c>
      <c r="J228" s="100">
        <f>I228*3</f>
        <v>6</v>
      </c>
      <c r="K228" s="154">
        <v>180000000</v>
      </c>
      <c r="L228" s="228">
        <v>1</v>
      </c>
      <c r="M228" s="100">
        <f>L228*3</f>
        <v>3</v>
      </c>
      <c r="N228" s="104">
        <v>72000000</v>
      </c>
    </row>
    <row r="229" spans="1:14" ht="15">
      <c r="A229" s="48">
        <v>5</v>
      </c>
      <c r="B229" s="49" t="s">
        <v>10</v>
      </c>
      <c r="C229" s="100" t="s">
        <v>17</v>
      </c>
      <c r="D229" s="100" t="s">
        <v>17</v>
      </c>
      <c r="E229" s="274" t="s">
        <v>17</v>
      </c>
      <c r="F229" s="85" t="s">
        <v>17</v>
      </c>
      <c r="G229" s="100" t="s">
        <v>17</v>
      </c>
      <c r="H229" s="104" t="s">
        <v>17</v>
      </c>
      <c r="I229" s="100" t="s">
        <v>17</v>
      </c>
      <c r="J229" s="100" t="s">
        <v>17</v>
      </c>
      <c r="K229" s="216" t="s">
        <v>17</v>
      </c>
      <c r="L229" s="228" t="s">
        <v>17</v>
      </c>
      <c r="M229" s="100" t="s">
        <v>17</v>
      </c>
      <c r="N229" s="217" t="s">
        <v>17</v>
      </c>
    </row>
    <row r="230" spans="1:14" ht="15">
      <c r="A230" s="48">
        <v>6</v>
      </c>
      <c r="B230" s="49" t="s">
        <v>6</v>
      </c>
      <c r="C230" s="100" t="s">
        <v>95</v>
      </c>
      <c r="D230" s="100">
        <v>12</v>
      </c>
      <c r="E230" s="274">
        <v>160000000</v>
      </c>
      <c r="F230" s="85">
        <v>1</v>
      </c>
      <c r="G230" s="100">
        <v>3</v>
      </c>
      <c r="H230" s="103">
        <v>32000000</v>
      </c>
      <c r="I230" s="100" t="s">
        <v>97</v>
      </c>
      <c r="J230" s="100">
        <v>15</v>
      </c>
      <c r="K230" s="154">
        <f>5*90000000</f>
        <v>450000000</v>
      </c>
      <c r="L230" s="228" t="s">
        <v>95</v>
      </c>
      <c r="M230" s="100">
        <v>12</v>
      </c>
      <c r="N230" s="104">
        <v>294436000</v>
      </c>
    </row>
    <row r="231" spans="1:14" ht="15">
      <c r="A231" s="48">
        <v>7</v>
      </c>
      <c r="B231" s="49" t="s">
        <v>119</v>
      </c>
      <c r="C231" s="100" t="s">
        <v>17</v>
      </c>
      <c r="D231" s="100" t="s">
        <v>17</v>
      </c>
      <c r="E231" s="273" t="s">
        <v>17</v>
      </c>
      <c r="F231" s="85" t="s">
        <v>17</v>
      </c>
      <c r="G231" s="100" t="s">
        <v>17</v>
      </c>
      <c r="H231" s="104" t="s">
        <v>17</v>
      </c>
      <c r="I231" s="100" t="s">
        <v>84</v>
      </c>
      <c r="J231" s="100">
        <v>3</v>
      </c>
      <c r="K231" s="154">
        <v>90000000</v>
      </c>
      <c r="L231" s="228" t="s">
        <v>17</v>
      </c>
      <c r="M231" s="100" t="s">
        <v>17</v>
      </c>
      <c r="N231" s="217" t="s">
        <v>17</v>
      </c>
    </row>
    <row r="232" spans="1:14" ht="15">
      <c r="A232" s="48">
        <v>8</v>
      </c>
      <c r="B232" s="49" t="s">
        <v>44</v>
      </c>
      <c r="C232" s="100">
        <v>1</v>
      </c>
      <c r="D232" s="100">
        <v>3</v>
      </c>
      <c r="E232" s="274">
        <v>40000000</v>
      </c>
      <c r="F232" s="85" t="s">
        <v>17</v>
      </c>
      <c r="G232" s="100" t="s">
        <v>17</v>
      </c>
      <c r="H232" s="104" t="s">
        <v>17</v>
      </c>
      <c r="I232" s="100" t="s">
        <v>17</v>
      </c>
      <c r="J232" s="100" t="s">
        <v>17</v>
      </c>
      <c r="K232" s="216" t="s">
        <v>17</v>
      </c>
      <c r="L232" s="228" t="s">
        <v>17</v>
      </c>
      <c r="M232" s="100" t="s">
        <v>17</v>
      </c>
      <c r="N232" s="217" t="s">
        <v>17</v>
      </c>
    </row>
    <row r="233" spans="1:14" ht="15">
      <c r="A233" s="48">
        <v>9</v>
      </c>
      <c r="B233" s="49" t="s">
        <v>12</v>
      </c>
      <c r="C233" s="100" t="s">
        <v>17</v>
      </c>
      <c r="D233" s="100" t="s">
        <v>17</v>
      </c>
      <c r="E233" s="273" t="s">
        <v>17</v>
      </c>
      <c r="F233" s="85" t="s">
        <v>17</v>
      </c>
      <c r="G233" s="100" t="s">
        <v>17</v>
      </c>
      <c r="H233" s="104" t="s">
        <v>17</v>
      </c>
      <c r="I233" s="100" t="s">
        <v>17</v>
      </c>
      <c r="J233" s="100" t="s">
        <v>17</v>
      </c>
      <c r="K233" s="216" t="s">
        <v>17</v>
      </c>
      <c r="L233" s="228" t="s">
        <v>17</v>
      </c>
      <c r="M233" s="100" t="s">
        <v>17</v>
      </c>
      <c r="N233" s="217" t="s">
        <v>17</v>
      </c>
    </row>
    <row r="234" spans="1:14" ht="15">
      <c r="A234" s="48">
        <v>10</v>
      </c>
      <c r="B234" s="49" t="s">
        <v>13</v>
      </c>
      <c r="C234" s="100" t="s">
        <v>17</v>
      </c>
      <c r="D234" s="100" t="s">
        <v>17</v>
      </c>
      <c r="E234" s="273" t="s">
        <v>17</v>
      </c>
      <c r="F234" s="85" t="s">
        <v>17</v>
      </c>
      <c r="G234" s="100" t="s">
        <v>17</v>
      </c>
      <c r="H234" s="104" t="s">
        <v>17</v>
      </c>
      <c r="I234" s="100" t="s">
        <v>17</v>
      </c>
      <c r="J234" s="100" t="s">
        <v>17</v>
      </c>
      <c r="K234" s="216" t="s">
        <v>17</v>
      </c>
      <c r="L234" s="228" t="s">
        <v>17</v>
      </c>
      <c r="M234" s="100" t="s">
        <v>17</v>
      </c>
      <c r="N234" s="217" t="s">
        <v>17</v>
      </c>
    </row>
    <row r="235" spans="1:14" ht="15">
      <c r="A235" s="48">
        <v>11</v>
      </c>
      <c r="B235" s="49" t="s">
        <v>7</v>
      </c>
      <c r="C235" s="100" t="s">
        <v>84</v>
      </c>
      <c r="D235" s="100">
        <v>3</v>
      </c>
      <c r="E235" s="274">
        <v>40000000</v>
      </c>
      <c r="F235" s="85" t="s">
        <v>84</v>
      </c>
      <c r="G235" s="100">
        <v>3</v>
      </c>
      <c r="H235" s="104">
        <v>30000000</v>
      </c>
      <c r="I235" s="100" t="s">
        <v>17</v>
      </c>
      <c r="J235" s="100" t="s">
        <v>17</v>
      </c>
      <c r="K235" s="216" t="s">
        <v>17</v>
      </c>
      <c r="L235" s="228" t="s">
        <v>17</v>
      </c>
      <c r="M235" s="100" t="s">
        <v>17</v>
      </c>
      <c r="N235" s="217" t="s">
        <v>17</v>
      </c>
    </row>
    <row r="236" spans="1:14" ht="15">
      <c r="A236" s="48">
        <v>12</v>
      </c>
      <c r="B236" s="59" t="s">
        <v>21</v>
      </c>
      <c r="C236" s="100" t="s">
        <v>17</v>
      </c>
      <c r="D236" s="100" t="s">
        <v>17</v>
      </c>
      <c r="E236" s="273" t="s">
        <v>17</v>
      </c>
      <c r="F236" s="85" t="s">
        <v>17</v>
      </c>
      <c r="G236" s="100" t="s">
        <v>17</v>
      </c>
      <c r="H236" s="104" t="s">
        <v>17</v>
      </c>
      <c r="I236" s="100" t="s">
        <v>17</v>
      </c>
      <c r="J236" s="100" t="s">
        <v>17</v>
      </c>
      <c r="K236" s="216" t="s">
        <v>17</v>
      </c>
      <c r="L236" s="228" t="s">
        <v>17</v>
      </c>
      <c r="M236" s="100" t="s">
        <v>17</v>
      </c>
      <c r="N236" s="217" t="s">
        <v>17</v>
      </c>
    </row>
    <row r="237" spans="1:14" ht="15">
      <c r="A237" s="48">
        <v>13</v>
      </c>
      <c r="B237" s="59" t="s">
        <v>22</v>
      </c>
      <c r="C237" s="100">
        <v>1</v>
      </c>
      <c r="D237" s="100">
        <v>3</v>
      </c>
      <c r="E237" s="273">
        <v>40000000</v>
      </c>
      <c r="F237" s="85">
        <v>1</v>
      </c>
      <c r="G237" s="100">
        <v>3</v>
      </c>
      <c r="H237" s="104">
        <v>32000000</v>
      </c>
      <c r="I237" s="100" t="s">
        <v>17</v>
      </c>
      <c r="J237" s="100" t="s">
        <v>17</v>
      </c>
      <c r="K237" s="216" t="s">
        <v>17</v>
      </c>
      <c r="L237" s="228" t="s">
        <v>17</v>
      </c>
      <c r="M237" s="100" t="s">
        <v>17</v>
      </c>
      <c r="N237" s="217" t="s">
        <v>17</v>
      </c>
    </row>
    <row r="238" spans="1:14" ht="15">
      <c r="A238" s="48">
        <v>14</v>
      </c>
      <c r="B238" s="62" t="s">
        <v>23</v>
      </c>
      <c r="C238" s="100" t="s">
        <v>17</v>
      </c>
      <c r="D238" s="100" t="s">
        <v>17</v>
      </c>
      <c r="E238" s="273" t="s">
        <v>17</v>
      </c>
      <c r="F238" s="85" t="s">
        <v>17</v>
      </c>
      <c r="G238" s="100" t="s">
        <v>17</v>
      </c>
      <c r="H238" s="104" t="s">
        <v>17</v>
      </c>
      <c r="I238" s="100" t="s">
        <v>17</v>
      </c>
      <c r="J238" s="100" t="s">
        <v>17</v>
      </c>
      <c r="K238" s="216" t="s">
        <v>17</v>
      </c>
      <c r="L238" s="228" t="s">
        <v>17</v>
      </c>
      <c r="M238" s="100" t="s">
        <v>17</v>
      </c>
      <c r="N238" s="217" t="s">
        <v>17</v>
      </c>
    </row>
    <row r="239" spans="1:14" ht="15">
      <c r="A239" s="48">
        <v>15</v>
      </c>
      <c r="B239" s="157" t="s">
        <v>26</v>
      </c>
      <c r="C239" s="100" t="s">
        <v>84</v>
      </c>
      <c r="D239" s="100">
        <v>3</v>
      </c>
      <c r="E239" s="274">
        <v>40000000</v>
      </c>
      <c r="F239" s="85" t="s">
        <v>84</v>
      </c>
      <c r="G239" s="100">
        <v>3</v>
      </c>
      <c r="H239" s="103">
        <v>37500000</v>
      </c>
      <c r="I239" s="100" t="s">
        <v>17</v>
      </c>
      <c r="J239" s="100" t="s">
        <v>17</v>
      </c>
      <c r="K239" s="216" t="s">
        <v>17</v>
      </c>
      <c r="L239" s="228" t="s">
        <v>17</v>
      </c>
      <c r="M239" s="100" t="s">
        <v>17</v>
      </c>
      <c r="N239" s="217" t="s">
        <v>17</v>
      </c>
    </row>
    <row r="240" spans="1:14" ht="15">
      <c r="A240" s="48">
        <v>16</v>
      </c>
      <c r="B240" s="157" t="s">
        <v>41</v>
      </c>
      <c r="C240" s="100" t="s">
        <v>17</v>
      </c>
      <c r="D240" s="100" t="s">
        <v>17</v>
      </c>
      <c r="E240" s="273" t="s">
        <v>17</v>
      </c>
      <c r="F240" s="85" t="s">
        <v>17</v>
      </c>
      <c r="G240" s="100" t="s">
        <v>17</v>
      </c>
      <c r="H240" s="104" t="s">
        <v>17</v>
      </c>
      <c r="I240" s="100" t="s">
        <v>17</v>
      </c>
      <c r="J240" s="100" t="s">
        <v>17</v>
      </c>
      <c r="K240" s="216" t="s">
        <v>17</v>
      </c>
      <c r="L240" s="228" t="s">
        <v>17</v>
      </c>
      <c r="M240" s="100" t="s">
        <v>17</v>
      </c>
      <c r="N240" s="217" t="s">
        <v>17</v>
      </c>
    </row>
    <row r="241" spans="1:14" ht="15">
      <c r="A241" s="79">
        <v>17</v>
      </c>
      <c r="B241" s="277" t="s">
        <v>27</v>
      </c>
      <c r="C241" s="114">
        <v>1</v>
      </c>
      <c r="D241" s="114">
        <v>3</v>
      </c>
      <c r="E241" s="275">
        <v>40000000</v>
      </c>
      <c r="F241" s="94" t="s">
        <v>17</v>
      </c>
      <c r="G241" s="114" t="s">
        <v>17</v>
      </c>
      <c r="H241" s="116" t="s">
        <v>17</v>
      </c>
      <c r="I241" s="114" t="s">
        <v>17</v>
      </c>
      <c r="J241" s="114" t="s">
        <v>17</v>
      </c>
      <c r="K241" s="280" t="s">
        <v>17</v>
      </c>
      <c r="L241" s="266" t="s">
        <v>17</v>
      </c>
      <c r="M241" s="114" t="s">
        <v>17</v>
      </c>
      <c r="N241" s="220" t="s">
        <v>17</v>
      </c>
    </row>
    <row r="242" spans="1:14" ht="15.75" thickBot="1">
      <c r="A242" s="372" t="s">
        <v>8</v>
      </c>
      <c r="B242" s="373"/>
      <c r="C242" s="225">
        <v>15</v>
      </c>
      <c r="D242" s="234">
        <f>SUM(D225:D241)</f>
        <v>45</v>
      </c>
      <c r="E242" s="276">
        <f>SUM(E225:E241)</f>
        <v>600000000</v>
      </c>
      <c r="F242" s="271">
        <v>6</v>
      </c>
      <c r="G242" s="225">
        <f>SUM(G228:G241)</f>
        <v>18</v>
      </c>
      <c r="H242" s="241">
        <f>SUM(H228:H241)</f>
        <v>190500000</v>
      </c>
      <c r="I242" s="259">
        <v>8</v>
      </c>
      <c r="J242" s="260">
        <f>SUM(J226:J241)</f>
        <v>24</v>
      </c>
      <c r="K242" s="261">
        <f>SUM(K226:K241)</f>
        <v>720000000</v>
      </c>
      <c r="L242" s="262">
        <v>5</v>
      </c>
      <c r="M242" s="260">
        <f>SUM(M228:M241)</f>
        <v>15</v>
      </c>
      <c r="N242" s="263">
        <f>SUM(N228:N241)</f>
        <v>366436000</v>
      </c>
    </row>
    <row r="243" spans="1:14" ht="13.5" thickTop="1">
      <c r="A243" s="374" t="s">
        <v>76</v>
      </c>
      <c r="B243" s="374"/>
      <c r="C243" s="110"/>
      <c r="D243" s="110"/>
      <c r="E243" s="110"/>
      <c r="F243" s="110"/>
      <c r="G243" s="110"/>
      <c r="H243" s="110"/>
      <c r="I243" s="110"/>
      <c r="J243" s="110"/>
      <c r="K243" s="110"/>
      <c r="L243" s="110" t="s">
        <v>130</v>
      </c>
      <c r="M243" s="110"/>
      <c r="N243" s="110"/>
    </row>
    <row r="244" spans="1:14" ht="15">
      <c r="A244" s="111"/>
      <c r="B244" s="111"/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257"/>
    </row>
    <row r="245" spans="1:14" ht="15">
      <c r="A245" s="44" t="s">
        <v>33</v>
      </c>
      <c r="B245" s="44"/>
      <c r="C245" s="240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</row>
    <row r="246" spans="1:14" ht="15">
      <c r="A246" s="44"/>
      <c r="B246" s="44" t="s">
        <v>136</v>
      </c>
      <c r="C246" s="240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</row>
    <row r="247" spans="1:14" ht="15">
      <c r="A247" s="44"/>
      <c r="B247" s="44" t="s">
        <v>134</v>
      </c>
      <c r="C247" s="240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</row>
    <row r="248" spans="1:14" ht="15">
      <c r="A248" s="44"/>
      <c r="B248" s="44" t="s">
        <v>137</v>
      </c>
      <c r="C248" s="111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</row>
    <row r="249" spans="1:14" ht="15">
      <c r="A249" s="44"/>
      <c r="B249" s="44"/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</row>
    <row r="250" spans="1:14" ht="15">
      <c r="A250" s="44"/>
      <c r="B250" s="44"/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</row>
    <row r="251" spans="1:14" ht="15">
      <c r="A251" s="44"/>
      <c r="B251" s="44"/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</row>
    <row r="252" spans="1:14" ht="15">
      <c r="A252" s="44"/>
      <c r="B252" s="44"/>
      <c r="C252" s="111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</row>
    <row r="253" spans="1:14" ht="15">
      <c r="A253" s="44"/>
      <c r="B253" s="44"/>
      <c r="C253" s="111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</row>
    <row r="254" spans="1:14" ht="15">
      <c r="A254" s="44"/>
      <c r="B254" s="44"/>
      <c r="C254" s="111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</row>
    <row r="255" spans="1:6" ht="12.75">
      <c r="A255" s="29" t="s">
        <v>45</v>
      </c>
      <c r="B255" s="29"/>
      <c r="C255" s="29"/>
      <c r="D255" s="29"/>
      <c r="E255" s="29"/>
      <c r="F255" s="38"/>
    </row>
    <row r="256" spans="1:6" ht="12.75">
      <c r="A256" s="29" t="s">
        <v>31</v>
      </c>
      <c r="B256" s="29"/>
      <c r="C256" s="29"/>
      <c r="D256" s="29"/>
      <c r="E256" s="29"/>
      <c r="F256" s="38"/>
    </row>
    <row r="257" spans="1:14" ht="15.75">
      <c r="A257" s="371" t="s">
        <v>36</v>
      </c>
      <c r="B257" s="371"/>
      <c r="C257" s="371"/>
      <c r="D257" s="371"/>
      <c r="E257" s="371"/>
      <c r="F257" s="371"/>
      <c r="G257" s="371"/>
      <c r="H257" s="371"/>
      <c r="I257" s="371"/>
      <c r="J257" s="371"/>
      <c r="K257" s="371"/>
      <c r="L257" s="371"/>
      <c r="M257" s="371"/>
      <c r="N257" s="371"/>
    </row>
    <row r="258" spans="1:14" ht="15.75">
      <c r="A258" s="371" t="s">
        <v>48</v>
      </c>
      <c r="B258" s="371"/>
      <c r="C258" s="371"/>
      <c r="D258" s="371"/>
      <c r="E258" s="371"/>
      <c r="F258" s="371"/>
      <c r="G258" s="371"/>
      <c r="H258" s="371"/>
      <c r="I258" s="371"/>
      <c r="J258" s="371"/>
      <c r="K258" s="371"/>
      <c r="L258" s="371"/>
      <c r="M258" s="371"/>
      <c r="N258" s="371"/>
    </row>
    <row r="259" spans="1:14" ht="15.75">
      <c r="A259" s="371" t="s">
        <v>66</v>
      </c>
      <c r="B259" s="371"/>
      <c r="C259" s="371"/>
      <c r="D259" s="371"/>
      <c r="E259" s="371"/>
      <c r="F259" s="371"/>
      <c r="G259" s="371"/>
      <c r="H259" s="371"/>
      <c r="I259" s="371"/>
      <c r="J259" s="371"/>
      <c r="K259" s="371"/>
      <c r="L259" s="371"/>
      <c r="M259" s="371"/>
      <c r="N259" s="371"/>
    </row>
    <row r="260" spans="1:14" ht="15" thickBot="1">
      <c r="A260" s="13"/>
      <c r="B260" s="13"/>
      <c r="C260" s="14"/>
      <c r="D260" s="14"/>
      <c r="E260" s="14"/>
      <c r="F260" s="14"/>
      <c r="G260" s="14"/>
      <c r="H260" s="14"/>
      <c r="I260" s="13"/>
      <c r="J260" s="13"/>
      <c r="K260" s="13"/>
      <c r="L260" s="13"/>
      <c r="M260" s="13"/>
      <c r="N260" s="13"/>
    </row>
    <row r="261" spans="1:14" ht="15.75" thickTop="1">
      <c r="A261" s="375" t="s">
        <v>0</v>
      </c>
      <c r="B261" s="379" t="s">
        <v>40</v>
      </c>
      <c r="C261" s="390" t="s">
        <v>200</v>
      </c>
      <c r="D261" s="390"/>
      <c r="E261" s="390"/>
      <c r="F261" s="390"/>
      <c r="G261" s="390"/>
      <c r="H261" s="391"/>
      <c r="I261" s="396" t="s">
        <v>201</v>
      </c>
      <c r="J261" s="390"/>
      <c r="K261" s="390"/>
      <c r="L261" s="390"/>
      <c r="M261" s="390"/>
      <c r="N261" s="397"/>
    </row>
    <row r="262" spans="1:14" ht="15">
      <c r="A262" s="376"/>
      <c r="B262" s="380"/>
      <c r="C262" s="366" t="s">
        <v>128</v>
      </c>
      <c r="D262" s="395"/>
      <c r="E262" s="395"/>
      <c r="F262" s="395"/>
      <c r="G262" s="395"/>
      <c r="H262" s="395"/>
      <c r="I262" s="385" t="s">
        <v>128</v>
      </c>
      <c r="J262" s="367"/>
      <c r="K262" s="367"/>
      <c r="L262" s="367"/>
      <c r="M262" s="367"/>
      <c r="N262" s="368"/>
    </row>
    <row r="263" spans="1:14" ht="15">
      <c r="A263" s="376"/>
      <c r="B263" s="380"/>
      <c r="C263" s="366" t="s">
        <v>202</v>
      </c>
      <c r="D263" s="367"/>
      <c r="E263" s="367"/>
      <c r="F263" s="367"/>
      <c r="G263" s="367"/>
      <c r="H263" s="367"/>
      <c r="I263" s="386" t="s">
        <v>202</v>
      </c>
      <c r="J263" s="387"/>
      <c r="K263" s="387"/>
      <c r="L263" s="387"/>
      <c r="M263" s="387"/>
      <c r="N263" s="388"/>
    </row>
    <row r="264" spans="1:14" ht="15">
      <c r="A264" s="377"/>
      <c r="B264" s="381"/>
      <c r="C264" s="369" t="s">
        <v>34</v>
      </c>
      <c r="D264" s="369"/>
      <c r="E264" s="370"/>
      <c r="F264" s="383" t="s">
        <v>35</v>
      </c>
      <c r="G264" s="369"/>
      <c r="H264" s="384"/>
      <c r="I264" s="389" t="s">
        <v>34</v>
      </c>
      <c r="J264" s="369"/>
      <c r="K264" s="370"/>
      <c r="L264" s="383" t="s">
        <v>35</v>
      </c>
      <c r="M264" s="369"/>
      <c r="N264" s="384"/>
    </row>
    <row r="265" spans="1:14" ht="15">
      <c r="A265" s="378"/>
      <c r="B265" s="382"/>
      <c r="C265" s="251" t="s">
        <v>18</v>
      </c>
      <c r="D265" s="251" t="s">
        <v>19</v>
      </c>
      <c r="E265" s="252" t="s">
        <v>20</v>
      </c>
      <c r="F265" s="253" t="s">
        <v>18</v>
      </c>
      <c r="G265" s="251" t="s">
        <v>19</v>
      </c>
      <c r="H265" s="254" t="s">
        <v>20</v>
      </c>
      <c r="I265" s="255" t="s">
        <v>18</v>
      </c>
      <c r="J265" s="251" t="s">
        <v>19</v>
      </c>
      <c r="K265" s="252" t="s">
        <v>20</v>
      </c>
      <c r="L265" s="253" t="s">
        <v>18</v>
      </c>
      <c r="M265" s="251" t="s">
        <v>19</v>
      </c>
      <c r="N265" s="254" t="s">
        <v>20</v>
      </c>
    </row>
    <row r="266" spans="1:14" ht="15">
      <c r="A266" s="72">
        <v>1</v>
      </c>
      <c r="B266" s="73" t="s">
        <v>3</v>
      </c>
      <c r="C266" s="130">
        <v>5</v>
      </c>
      <c r="D266" s="130">
        <v>5</v>
      </c>
      <c r="E266" s="161">
        <v>229900000</v>
      </c>
      <c r="F266" s="227">
        <v>2</v>
      </c>
      <c r="G266" s="98">
        <v>2</v>
      </c>
      <c r="H266" s="104">
        <v>60000000</v>
      </c>
      <c r="I266" s="282" t="s">
        <v>17</v>
      </c>
      <c r="J266" s="130" t="s">
        <v>17</v>
      </c>
      <c r="K266" s="130" t="s">
        <v>17</v>
      </c>
      <c r="L266" s="227" t="s">
        <v>17</v>
      </c>
      <c r="M266" s="130" t="s">
        <v>17</v>
      </c>
      <c r="N266" s="166" t="s">
        <v>17</v>
      </c>
    </row>
    <row r="267" spans="1:14" ht="15">
      <c r="A267" s="48">
        <v>2</v>
      </c>
      <c r="B267" s="49" t="s">
        <v>118</v>
      </c>
      <c r="C267" s="130" t="s">
        <v>17</v>
      </c>
      <c r="D267" s="130" t="s">
        <v>17</v>
      </c>
      <c r="E267" s="130" t="s">
        <v>17</v>
      </c>
      <c r="F267" s="228" t="s">
        <v>17</v>
      </c>
      <c r="G267" s="100" t="s">
        <v>17</v>
      </c>
      <c r="H267" s="166" t="s">
        <v>17</v>
      </c>
      <c r="I267" s="130" t="s">
        <v>17</v>
      </c>
      <c r="J267" s="130" t="s">
        <v>17</v>
      </c>
      <c r="K267" s="130" t="s">
        <v>17</v>
      </c>
      <c r="L267" s="228" t="s">
        <v>17</v>
      </c>
      <c r="M267" s="130" t="s">
        <v>17</v>
      </c>
      <c r="N267" s="166" t="s">
        <v>17</v>
      </c>
    </row>
    <row r="268" spans="1:14" ht="15">
      <c r="A268" s="48">
        <v>3</v>
      </c>
      <c r="B268" s="49" t="s">
        <v>4</v>
      </c>
      <c r="C268" s="130" t="s">
        <v>17</v>
      </c>
      <c r="D268" s="130" t="s">
        <v>17</v>
      </c>
      <c r="E268" s="130" t="s">
        <v>17</v>
      </c>
      <c r="F268" s="228" t="s">
        <v>17</v>
      </c>
      <c r="G268" s="100" t="s">
        <v>17</v>
      </c>
      <c r="H268" s="166" t="s">
        <v>17</v>
      </c>
      <c r="I268" s="130" t="s">
        <v>17</v>
      </c>
      <c r="J268" s="130" t="s">
        <v>17</v>
      </c>
      <c r="K268" s="130" t="s">
        <v>17</v>
      </c>
      <c r="L268" s="228" t="s">
        <v>17</v>
      </c>
      <c r="M268" s="130" t="s">
        <v>17</v>
      </c>
      <c r="N268" s="166" t="s">
        <v>17</v>
      </c>
    </row>
    <row r="269" spans="1:14" ht="15">
      <c r="A269" s="48">
        <v>4</v>
      </c>
      <c r="B269" s="49" t="s">
        <v>5</v>
      </c>
      <c r="C269" s="130">
        <v>3</v>
      </c>
      <c r="D269" s="130">
        <v>3</v>
      </c>
      <c r="E269" s="162">
        <v>130000000</v>
      </c>
      <c r="F269" s="228" t="s">
        <v>17</v>
      </c>
      <c r="G269" s="100" t="s">
        <v>17</v>
      </c>
      <c r="H269" s="166" t="s">
        <v>17</v>
      </c>
      <c r="I269" s="130" t="s">
        <v>17</v>
      </c>
      <c r="J269" s="130" t="s">
        <v>17</v>
      </c>
      <c r="K269" s="130" t="s">
        <v>17</v>
      </c>
      <c r="L269" s="228" t="s">
        <v>17</v>
      </c>
      <c r="M269" s="130" t="s">
        <v>17</v>
      </c>
      <c r="N269" s="166" t="s">
        <v>17</v>
      </c>
    </row>
    <row r="270" spans="1:14" ht="15">
      <c r="A270" s="48">
        <v>5</v>
      </c>
      <c r="B270" s="49" t="s">
        <v>10</v>
      </c>
      <c r="C270" s="130">
        <v>1</v>
      </c>
      <c r="D270" s="130">
        <v>1</v>
      </c>
      <c r="E270" s="154">
        <v>45470000</v>
      </c>
      <c r="F270" s="228">
        <v>1</v>
      </c>
      <c r="G270" s="100">
        <v>1</v>
      </c>
      <c r="H270" s="104">
        <v>27282000</v>
      </c>
      <c r="I270" s="130" t="s">
        <v>17</v>
      </c>
      <c r="J270" s="130" t="s">
        <v>17</v>
      </c>
      <c r="K270" s="130" t="s">
        <v>17</v>
      </c>
      <c r="L270" s="228" t="s">
        <v>17</v>
      </c>
      <c r="M270" s="130" t="s">
        <v>17</v>
      </c>
      <c r="N270" s="166" t="s">
        <v>17</v>
      </c>
    </row>
    <row r="271" spans="1:14" ht="15">
      <c r="A271" s="48">
        <v>6</v>
      </c>
      <c r="B271" s="49" t="s">
        <v>6</v>
      </c>
      <c r="C271" s="130">
        <v>7</v>
      </c>
      <c r="D271" s="130">
        <v>7</v>
      </c>
      <c r="E271" s="154">
        <v>238810000</v>
      </c>
      <c r="F271" s="228">
        <v>5</v>
      </c>
      <c r="G271" s="100">
        <v>5</v>
      </c>
      <c r="H271" s="104">
        <v>107286000</v>
      </c>
      <c r="I271" s="130" t="s">
        <v>84</v>
      </c>
      <c r="J271" s="130">
        <v>3</v>
      </c>
      <c r="K271" s="154">
        <v>300000000</v>
      </c>
      <c r="L271" s="228" t="s">
        <v>17</v>
      </c>
      <c r="M271" s="130" t="s">
        <v>17</v>
      </c>
      <c r="N271" s="166" t="s">
        <v>17</v>
      </c>
    </row>
    <row r="272" spans="1:14" ht="15">
      <c r="A272" s="48">
        <v>7</v>
      </c>
      <c r="B272" s="49" t="s">
        <v>119</v>
      </c>
      <c r="C272" s="130">
        <v>3</v>
      </c>
      <c r="D272" s="130">
        <v>3</v>
      </c>
      <c r="E272" s="154">
        <v>141700000</v>
      </c>
      <c r="F272" s="228">
        <v>3</v>
      </c>
      <c r="G272" s="100">
        <v>3</v>
      </c>
      <c r="H272" s="104">
        <v>85020000</v>
      </c>
      <c r="I272" s="130" t="s">
        <v>17</v>
      </c>
      <c r="J272" s="130" t="s">
        <v>17</v>
      </c>
      <c r="K272" s="130" t="s">
        <v>17</v>
      </c>
      <c r="L272" s="228" t="s">
        <v>17</v>
      </c>
      <c r="M272" s="130" t="s">
        <v>17</v>
      </c>
      <c r="N272" s="166" t="s">
        <v>17</v>
      </c>
    </row>
    <row r="273" spans="1:14" ht="15">
      <c r="A273" s="48">
        <v>8</v>
      </c>
      <c r="B273" s="49" t="s">
        <v>44</v>
      </c>
      <c r="C273" s="130">
        <v>4</v>
      </c>
      <c r="D273" s="130">
        <v>4</v>
      </c>
      <c r="E273" s="154">
        <v>169569000</v>
      </c>
      <c r="F273" s="228">
        <v>1</v>
      </c>
      <c r="G273" s="100">
        <v>1</v>
      </c>
      <c r="H273" s="104">
        <v>23914200</v>
      </c>
      <c r="I273" s="130" t="s">
        <v>17</v>
      </c>
      <c r="J273" s="130" t="s">
        <v>17</v>
      </c>
      <c r="K273" s="130" t="s">
        <v>17</v>
      </c>
      <c r="L273" s="228" t="s">
        <v>17</v>
      </c>
      <c r="M273" s="130" t="s">
        <v>17</v>
      </c>
      <c r="N273" s="166" t="s">
        <v>17</v>
      </c>
    </row>
    <row r="274" spans="1:14" ht="15">
      <c r="A274" s="48">
        <v>9</v>
      </c>
      <c r="B274" s="49" t="s">
        <v>12</v>
      </c>
      <c r="C274" s="130" t="s">
        <v>17</v>
      </c>
      <c r="D274" s="130" t="s">
        <v>17</v>
      </c>
      <c r="E274" s="130" t="s">
        <v>17</v>
      </c>
      <c r="F274" s="228" t="s">
        <v>17</v>
      </c>
      <c r="G274" s="100" t="s">
        <v>17</v>
      </c>
      <c r="H274" s="166" t="s">
        <v>17</v>
      </c>
      <c r="I274" s="130" t="s">
        <v>17</v>
      </c>
      <c r="J274" s="130" t="s">
        <v>17</v>
      </c>
      <c r="K274" s="130" t="s">
        <v>17</v>
      </c>
      <c r="L274" s="228" t="s">
        <v>17</v>
      </c>
      <c r="M274" s="130" t="s">
        <v>17</v>
      </c>
      <c r="N274" s="166" t="s">
        <v>17</v>
      </c>
    </row>
    <row r="275" spans="1:14" ht="15">
      <c r="A275" s="48">
        <v>10</v>
      </c>
      <c r="B275" s="49" t="s">
        <v>13</v>
      </c>
      <c r="C275" s="130">
        <v>2</v>
      </c>
      <c r="D275" s="130">
        <v>2</v>
      </c>
      <c r="E275" s="165">
        <v>74345000</v>
      </c>
      <c r="F275" s="228">
        <v>2</v>
      </c>
      <c r="G275" s="100">
        <v>2</v>
      </c>
      <c r="H275" s="104">
        <v>44607000</v>
      </c>
      <c r="I275" s="130" t="s">
        <v>17</v>
      </c>
      <c r="J275" s="130" t="s">
        <v>17</v>
      </c>
      <c r="K275" s="130" t="s">
        <v>17</v>
      </c>
      <c r="L275" s="228" t="s">
        <v>17</v>
      </c>
      <c r="M275" s="130" t="s">
        <v>17</v>
      </c>
      <c r="N275" s="166" t="s">
        <v>17</v>
      </c>
    </row>
    <row r="276" spans="1:14" ht="15">
      <c r="A276" s="48">
        <v>11</v>
      </c>
      <c r="B276" s="49" t="s">
        <v>7</v>
      </c>
      <c r="C276" s="130">
        <v>1</v>
      </c>
      <c r="D276" s="130">
        <v>1</v>
      </c>
      <c r="E276" s="154">
        <v>25500000</v>
      </c>
      <c r="F276" s="228" t="s">
        <v>17</v>
      </c>
      <c r="G276" s="100" t="s">
        <v>17</v>
      </c>
      <c r="H276" s="166" t="s">
        <v>17</v>
      </c>
      <c r="I276" s="130" t="s">
        <v>84</v>
      </c>
      <c r="J276" s="130">
        <v>3</v>
      </c>
      <c r="K276" s="154">
        <v>300000000</v>
      </c>
      <c r="L276" s="228">
        <v>1</v>
      </c>
      <c r="M276" s="130">
        <v>3</v>
      </c>
      <c r="N276" s="104">
        <v>245000000</v>
      </c>
    </row>
    <row r="277" spans="1:14" ht="15">
      <c r="A277" s="48">
        <v>12</v>
      </c>
      <c r="B277" s="59" t="s">
        <v>21</v>
      </c>
      <c r="C277" s="130" t="s">
        <v>17</v>
      </c>
      <c r="D277" s="130" t="s">
        <v>17</v>
      </c>
      <c r="E277" s="130" t="s">
        <v>17</v>
      </c>
      <c r="F277" s="228" t="s">
        <v>17</v>
      </c>
      <c r="G277" s="100" t="s">
        <v>17</v>
      </c>
      <c r="H277" s="166" t="s">
        <v>17</v>
      </c>
      <c r="I277" s="130" t="s">
        <v>17</v>
      </c>
      <c r="J277" s="130" t="s">
        <v>17</v>
      </c>
      <c r="K277" s="130" t="s">
        <v>17</v>
      </c>
      <c r="L277" s="228" t="s">
        <v>17</v>
      </c>
      <c r="M277" s="130" t="s">
        <v>17</v>
      </c>
      <c r="N277" s="166" t="s">
        <v>17</v>
      </c>
    </row>
    <row r="278" spans="1:14" ht="15">
      <c r="A278" s="48">
        <v>13</v>
      </c>
      <c r="B278" s="59" t="s">
        <v>22</v>
      </c>
      <c r="C278" s="130" t="s">
        <v>17</v>
      </c>
      <c r="D278" s="130" t="s">
        <v>17</v>
      </c>
      <c r="E278" s="130" t="s">
        <v>17</v>
      </c>
      <c r="F278" s="228" t="s">
        <v>17</v>
      </c>
      <c r="G278" s="100" t="s">
        <v>17</v>
      </c>
      <c r="H278" s="166" t="s">
        <v>17</v>
      </c>
      <c r="I278" s="130" t="s">
        <v>17</v>
      </c>
      <c r="J278" s="130" t="s">
        <v>17</v>
      </c>
      <c r="K278" s="130" t="s">
        <v>17</v>
      </c>
      <c r="L278" s="228" t="s">
        <v>17</v>
      </c>
      <c r="M278" s="130" t="s">
        <v>17</v>
      </c>
      <c r="N278" s="166" t="s">
        <v>17</v>
      </c>
    </row>
    <row r="279" spans="1:14" ht="15">
      <c r="A279" s="48">
        <v>14</v>
      </c>
      <c r="B279" s="62" t="s">
        <v>23</v>
      </c>
      <c r="C279" s="130" t="s">
        <v>17</v>
      </c>
      <c r="D279" s="130" t="s">
        <v>17</v>
      </c>
      <c r="E279" s="130" t="s">
        <v>17</v>
      </c>
      <c r="F279" s="228" t="s">
        <v>17</v>
      </c>
      <c r="G279" s="100" t="s">
        <v>17</v>
      </c>
      <c r="H279" s="166" t="s">
        <v>17</v>
      </c>
      <c r="I279" s="130" t="s">
        <v>17</v>
      </c>
      <c r="J279" s="130" t="s">
        <v>17</v>
      </c>
      <c r="K279" s="130" t="s">
        <v>17</v>
      </c>
      <c r="L279" s="228" t="s">
        <v>17</v>
      </c>
      <c r="M279" s="130" t="s">
        <v>17</v>
      </c>
      <c r="N279" s="166" t="s">
        <v>17</v>
      </c>
    </row>
    <row r="280" spans="1:14" ht="15">
      <c r="A280" s="48">
        <v>15</v>
      </c>
      <c r="B280" s="157" t="s">
        <v>26</v>
      </c>
      <c r="C280" s="130" t="s">
        <v>17</v>
      </c>
      <c r="D280" s="130" t="s">
        <v>17</v>
      </c>
      <c r="E280" s="130" t="s">
        <v>17</v>
      </c>
      <c r="F280" s="228" t="s">
        <v>17</v>
      </c>
      <c r="G280" s="100" t="s">
        <v>17</v>
      </c>
      <c r="H280" s="166" t="s">
        <v>17</v>
      </c>
      <c r="I280" s="130" t="s">
        <v>17</v>
      </c>
      <c r="J280" s="130" t="s">
        <v>17</v>
      </c>
      <c r="K280" s="130" t="s">
        <v>17</v>
      </c>
      <c r="L280" s="228" t="s">
        <v>17</v>
      </c>
      <c r="M280" s="130" t="s">
        <v>17</v>
      </c>
      <c r="N280" s="166" t="s">
        <v>17</v>
      </c>
    </row>
    <row r="281" spans="1:14" ht="15">
      <c r="A281" s="48">
        <v>16</v>
      </c>
      <c r="B281" s="157" t="s">
        <v>41</v>
      </c>
      <c r="C281" s="130" t="s">
        <v>17</v>
      </c>
      <c r="D281" s="130" t="s">
        <v>17</v>
      </c>
      <c r="E281" s="130" t="s">
        <v>17</v>
      </c>
      <c r="F281" s="228" t="s">
        <v>17</v>
      </c>
      <c r="G281" s="100" t="s">
        <v>17</v>
      </c>
      <c r="H281" s="166" t="s">
        <v>17</v>
      </c>
      <c r="I281" s="130" t="s">
        <v>17</v>
      </c>
      <c r="J281" s="130" t="s">
        <v>17</v>
      </c>
      <c r="K281" s="130" t="s">
        <v>17</v>
      </c>
      <c r="L281" s="228" t="s">
        <v>17</v>
      </c>
      <c r="M281" s="130" t="s">
        <v>17</v>
      </c>
      <c r="N281" s="166" t="s">
        <v>17</v>
      </c>
    </row>
    <row r="282" spans="1:14" ht="15">
      <c r="A282" s="79">
        <v>17</v>
      </c>
      <c r="B282" s="277" t="s">
        <v>27</v>
      </c>
      <c r="C282" s="278" t="s">
        <v>17</v>
      </c>
      <c r="D282" s="278" t="s">
        <v>17</v>
      </c>
      <c r="E282" s="278" t="s">
        <v>17</v>
      </c>
      <c r="F282" s="266" t="s">
        <v>17</v>
      </c>
      <c r="G282" s="114" t="s">
        <v>17</v>
      </c>
      <c r="H282" s="281" t="s">
        <v>17</v>
      </c>
      <c r="I282" s="278" t="s">
        <v>17</v>
      </c>
      <c r="J282" s="278" t="s">
        <v>17</v>
      </c>
      <c r="K282" s="278" t="s">
        <v>17</v>
      </c>
      <c r="L282" s="266" t="s">
        <v>17</v>
      </c>
      <c r="M282" s="278" t="s">
        <v>17</v>
      </c>
      <c r="N282" s="281" t="s">
        <v>17</v>
      </c>
    </row>
    <row r="283" spans="1:14" ht="15.75" thickBot="1">
      <c r="A283" s="372" t="s">
        <v>8</v>
      </c>
      <c r="B283" s="373"/>
      <c r="C283" s="225">
        <f>SUM(C266:C282)</f>
        <v>26</v>
      </c>
      <c r="D283" s="225">
        <f>SUM(D266:D282)</f>
        <v>26</v>
      </c>
      <c r="E283" s="276">
        <f>SUM(E266:E282)</f>
        <v>1055294000</v>
      </c>
      <c r="F283" s="271">
        <v>14</v>
      </c>
      <c r="G283" s="225">
        <f>SUM(G269:G282)</f>
        <v>12</v>
      </c>
      <c r="H283" s="241">
        <f>SUM(H266:H282)</f>
        <v>348109200</v>
      </c>
      <c r="I283" s="259">
        <v>2</v>
      </c>
      <c r="J283" s="260">
        <f>SUM(J267:J282)</f>
        <v>6</v>
      </c>
      <c r="K283" s="261">
        <f>SUM(K267:K282)</f>
        <v>600000000</v>
      </c>
      <c r="L283" s="262">
        <f>SUM(L276:L282)</f>
        <v>1</v>
      </c>
      <c r="M283" s="260">
        <f>SUM(M276:M282)</f>
        <v>3</v>
      </c>
      <c r="N283" s="263">
        <f>SUM(N269:N282)</f>
        <v>245000000</v>
      </c>
    </row>
    <row r="284" spans="1:14" ht="13.5" thickTop="1">
      <c r="A284" s="374" t="s">
        <v>76</v>
      </c>
      <c r="B284" s="374"/>
      <c r="C284" s="110"/>
      <c r="D284" s="110"/>
      <c r="E284" s="110"/>
      <c r="F284" s="110"/>
      <c r="G284" s="110"/>
      <c r="H284" s="110"/>
      <c r="I284" s="110"/>
      <c r="J284" s="110"/>
      <c r="K284" s="110"/>
      <c r="L284" s="110" t="s">
        <v>130</v>
      </c>
      <c r="M284" s="110"/>
      <c r="N284" s="110"/>
    </row>
    <row r="285" spans="1:14" ht="15">
      <c r="A285" s="111"/>
      <c r="B285" s="111"/>
      <c r="C285" s="111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  <c r="N285" s="257"/>
    </row>
    <row r="286" spans="1:14" ht="15">
      <c r="A286" s="44" t="s">
        <v>33</v>
      </c>
      <c r="B286" s="44"/>
      <c r="C286" s="240"/>
      <c r="D286" s="111"/>
      <c r="E286" s="111"/>
      <c r="F286" s="111"/>
      <c r="G286" s="111"/>
      <c r="H286" s="111"/>
      <c r="I286" s="111"/>
      <c r="J286" s="111"/>
      <c r="K286" s="111"/>
      <c r="L286" s="111"/>
      <c r="M286" s="111"/>
      <c r="N286" s="111"/>
    </row>
    <row r="287" spans="1:14" ht="15">
      <c r="A287" s="44"/>
      <c r="B287" s="44" t="s">
        <v>136</v>
      </c>
      <c r="C287" s="240"/>
      <c r="D287" s="111"/>
      <c r="E287" s="111"/>
      <c r="F287" s="111"/>
      <c r="G287" s="111"/>
      <c r="H287" s="111"/>
      <c r="I287" s="111"/>
      <c r="J287" s="111"/>
      <c r="K287" s="111"/>
      <c r="L287" s="111"/>
      <c r="M287" s="111"/>
      <c r="N287" s="111"/>
    </row>
    <row r="288" spans="1:14" ht="15">
      <c r="A288" s="44"/>
      <c r="B288" s="44" t="s">
        <v>134</v>
      </c>
      <c r="C288" s="240"/>
      <c r="D288" s="111"/>
      <c r="E288" s="111"/>
      <c r="F288" s="111"/>
      <c r="G288" s="111"/>
      <c r="H288" s="111"/>
      <c r="I288" s="111"/>
      <c r="J288" s="111"/>
      <c r="K288" s="111"/>
      <c r="L288" s="111"/>
      <c r="M288" s="111"/>
      <c r="N288" s="111"/>
    </row>
    <row r="289" spans="1:14" ht="15">
      <c r="A289" s="44"/>
      <c r="B289" s="44" t="s">
        <v>137</v>
      </c>
      <c r="C289" s="111"/>
      <c r="D289" s="111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</row>
    <row r="298" spans="1:6" ht="12.75">
      <c r="A298" s="29" t="s">
        <v>45</v>
      </c>
      <c r="B298" s="29"/>
      <c r="C298" s="29"/>
      <c r="D298" s="29"/>
      <c r="E298" s="29"/>
      <c r="F298" s="38"/>
    </row>
    <row r="299" spans="1:6" ht="12.75">
      <c r="A299" s="29" t="s">
        <v>31</v>
      </c>
      <c r="B299" s="29"/>
      <c r="C299" s="29"/>
      <c r="D299" s="29"/>
      <c r="E299" s="29"/>
      <c r="F299" s="38"/>
    </row>
    <row r="300" spans="1:14" ht="15.75">
      <c r="A300" s="371" t="s">
        <v>36</v>
      </c>
      <c r="B300" s="371"/>
      <c r="C300" s="371"/>
      <c r="D300" s="371"/>
      <c r="E300" s="371"/>
      <c r="F300" s="371"/>
      <c r="G300" s="371"/>
      <c r="H300" s="371"/>
      <c r="I300" s="371"/>
      <c r="J300" s="371"/>
      <c r="K300" s="371"/>
      <c r="L300" s="371"/>
      <c r="M300" s="371"/>
      <c r="N300" s="371"/>
    </row>
    <row r="301" spans="1:14" ht="15.75">
      <c r="A301" s="371" t="s">
        <v>48</v>
      </c>
      <c r="B301" s="371"/>
      <c r="C301" s="371"/>
      <c r="D301" s="371"/>
      <c r="E301" s="371"/>
      <c r="F301" s="371"/>
      <c r="G301" s="371"/>
      <c r="H301" s="371"/>
      <c r="I301" s="371"/>
      <c r="J301" s="371"/>
      <c r="K301" s="371"/>
      <c r="L301" s="371"/>
      <c r="M301" s="371"/>
      <c r="N301" s="371"/>
    </row>
    <row r="302" spans="1:14" ht="15.75">
      <c r="A302" s="371" t="s">
        <v>66</v>
      </c>
      <c r="B302" s="371"/>
      <c r="C302" s="371"/>
      <c r="D302" s="371"/>
      <c r="E302" s="371"/>
      <c r="F302" s="371"/>
      <c r="G302" s="371"/>
      <c r="H302" s="371"/>
      <c r="I302" s="371"/>
      <c r="J302" s="371"/>
      <c r="K302" s="371"/>
      <c r="L302" s="371"/>
      <c r="M302" s="371"/>
      <c r="N302" s="371"/>
    </row>
    <row r="303" spans="1:14" ht="15" thickBot="1">
      <c r="A303" s="13"/>
      <c r="B303" s="13"/>
      <c r="C303" s="14"/>
      <c r="D303" s="14"/>
      <c r="E303" s="14"/>
      <c r="F303" s="14"/>
      <c r="G303" s="14"/>
      <c r="H303" s="14"/>
      <c r="I303" s="13"/>
      <c r="J303" s="13"/>
      <c r="K303" s="13"/>
      <c r="L303" s="13"/>
      <c r="M303" s="13"/>
      <c r="N303" s="13"/>
    </row>
    <row r="304" spans="1:14" ht="13.5" thickTop="1">
      <c r="A304" s="375" t="s">
        <v>0</v>
      </c>
      <c r="B304" s="379" t="s">
        <v>40</v>
      </c>
      <c r="C304" s="405" t="s">
        <v>138</v>
      </c>
      <c r="D304" s="405"/>
      <c r="E304" s="405"/>
      <c r="F304" s="405"/>
      <c r="G304" s="405"/>
      <c r="H304" s="406"/>
      <c r="I304" s="407" t="s">
        <v>204</v>
      </c>
      <c r="J304" s="405"/>
      <c r="K304" s="405"/>
      <c r="L304" s="405"/>
      <c r="M304" s="405"/>
      <c r="N304" s="408"/>
    </row>
    <row r="305" spans="1:14" ht="12.75">
      <c r="A305" s="376"/>
      <c r="B305" s="380"/>
      <c r="C305" s="401" t="s">
        <v>203</v>
      </c>
      <c r="D305" s="409"/>
      <c r="E305" s="409"/>
      <c r="F305" s="409"/>
      <c r="G305" s="409"/>
      <c r="H305" s="409"/>
      <c r="I305" s="398" t="s">
        <v>203</v>
      </c>
      <c r="J305" s="399"/>
      <c r="K305" s="399"/>
      <c r="L305" s="399"/>
      <c r="M305" s="399"/>
      <c r="N305" s="400"/>
    </row>
    <row r="306" spans="1:14" ht="12.75">
      <c r="A306" s="376"/>
      <c r="B306" s="380"/>
      <c r="C306" s="401" t="s">
        <v>202</v>
      </c>
      <c r="D306" s="399"/>
      <c r="E306" s="399"/>
      <c r="F306" s="399"/>
      <c r="G306" s="399"/>
      <c r="H306" s="399"/>
      <c r="I306" s="402" t="s">
        <v>202</v>
      </c>
      <c r="J306" s="403"/>
      <c r="K306" s="403"/>
      <c r="L306" s="403"/>
      <c r="M306" s="403"/>
      <c r="N306" s="404"/>
    </row>
    <row r="307" spans="1:14" ht="15">
      <c r="A307" s="377"/>
      <c r="B307" s="381"/>
      <c r="C307" s="369" t="s">
        <v>34</v>
      </c>
      <c r="D307" s="369"/>
      <c r="E307" s="370"/>
      <c r="F307" s="383" t="s">
        <v>35</v>
      </c>
      <c r="G307" s="369"/>
      <c r="H307" s="384"/>
      <c r="I307" s="389" t="s">
        <v>34</v>
      </c>
      <c r="J307" s="369"/>
      <c r="K307" s="370"/>
      <c r="L307" s="383" t="s">
        <v>35</v>
      </c>
      <c r="M307" s="369"/>
      <c r="N307" s="384"/>
    </row>
    <row r="308" spans="1:14" ht="15">
      <c r="A308" s="378"/>
      <c r="B308" s="382"/>
      <c r="C308" s="251" t="s">
        <v>18</v>
      </c>
      <c r="D308" s="251" t="s">
        <v>19</v>
      </c>
      <c r="E308" s="252" t="s">
        <v>20</v>
      </c>
      <c r="F308" s="253" t="s">
        <v>18</v>
      </c>
      <c r="G308" s="251" t="s">
        <v>19</v>
      </c>
      <c r="H308" s="254" t="s">
        <v>20</v>
      </c>
      <c r="I308" s="255" t="s">
        <v>18</v>
      </c>
      <c r="J308" s="251" t="s">
        <v>19</v>
      </c>
      <c r="K308" s="252" t="s">
        <v>20</v>
      </c>
      <c r="L308" s="253" t="s">
        <v>18</v>
      </c>
      <c r="M308" s="251" t="s">
        <v>19</v>
      </c>
      <c r="N308" s="254" t="s">
        <v>20</v>
      </c>
    </row>
    <row r="309" spans="1:14" ht="15">
      <c r="A309" s="72">
        <v>1</v>
      </c>
      <c r="B309" s="73" t="s">
        <v>3</v>
      </c>
      <c r="C309" s="130" t="s">
        <v>17</v>
      </c>
      <c r="D309" s="130" t="s">
        <v>17</v>
      </c>
      <c r="E309" s="154" t="s">
        <v>17</v>
      </c>
      <c r="F309" s="227" t="s">
        <v>17</v>
      </c>
      <c r="G309" s="130" t="s">
        <v>17</v>
      </c>
      <c r="H309" s="104" t="s">
        <v>17</v>
      </c>
      <c r="I309" s="130" t="s">
        <v>17</v>
      </c>
      <c r="J309" s="130" t="s">
        <v>17</v>
      </c>
      <c r="K309" s="161" t="s">
        <v>17</v>
      </c>
      <c r="L309" s="227" t="s">
        <v>17</v>
      </c>
      <c r="M309" s="130" t="s">
        <v>17</v>
      </c>
      <c r="N309" s="104" t="s">
        <v>17</v>
      </c>
    </row>
    <row r="310" spans="1:14" ht="15">
      <c r="A310" s="48">
        <v>2</v>
      </c>
      <c r="B310" s="49" t="s">
        <v>118</v>
      </c>
      <c r="C310" s="130" t="s">
        <v>17</v>
      </c>
      <c r="D310" s="130" t="s">
        <v>17</v>
      </c>
      <c r="E310" s="154" t="s">
        <v>17</v>
      </c>
      <c r="F310" s="228" t="s">
        <v>17</v>
      </c>
      <c r="G310" s="130" t="s">
        <v>17</v>
      </c>
      <c r="H310" s="104" t="s">
        <v>17</v>
      </c>
      <c r="I310" s="130" t="s">
        <v>17</v>
      </c>
      <c r="J310" s="130" t="s">
        <v>17</v>
      </c>
      <c r="K310" s="154" t="s">
        <v>17</v>
      </c>
      <c r="L310" s="228" t="s">
        <v>17</v>
      </c>
      <c r="M310" s="130" t="s">
        <v>17</v>
      </c>
      <c r="N310" s="104" t="s">
        <v>17</v>
      </c>
    </row>
    <row r="311" spans="1:14" ht="15">
      <c r="A311" s="48">
        <v>3</v>
      </c>
      <c r="B311" s="49" t="s">
        <v>4</v>
      </c>
      <c r="C311" s="130" t="s">
        <v>17</v>
      </c>
      <c r="D311" s="130" t="s">
        <v>17</v>
      </c>
      <c r="E311" s="154" t="s">
        <v>17</v>
      </c>
      <c r="F311" s="228" t="s">
        <v>17</v>
      </c>
      <c r="G311" s="130" t="s">
        <v>17</v>
      </c>
      <c r="H311" s="104" t="s">
        <v>17</v>
      </c>
      <c r="I311" s="130" t="s">
        <v>17</v>
      </c>
      <c r="J311" s="130" t="s">
        <v>17</v>
      </c>
      <c r="K311" s="154" t="s">
        <v>17</v>
      </c>
      <c r="L311" s="228" t="s">
        <v>17</v>
      </c>
      <c r="M311" s="130" t="s">
        <v>17</v>
      </c>
      <c r="N311" s="104" t="s">
        <v>17</v>
      </c>
    </row>
    <row r="312" spans="1:14" ht="15">
      <c r="A312" s="48">
        <v>4</v>
      </c>
      <c r="B312" s="49" t="s">
        <v>5</v>
      </c>
      <c r="C312" s="130">
        <v>1</v>
      </c>
      <c r="D312" s="130">
        <v>3</v>
      </c>
      <c r="E312" s="154">
        <v>750000000</v>
      </c>
      <c r="F312" s="228">
        <v>1</v>
      </c>
      <c r="G312" s="130">
        <v>3</v>
      </c>
      <c r="H312" s="104">
        <v>600000000</v>
      </c>
      <c r="I312" s="130">
        <v>4</v>
      </c>
      <c r="J312" s="130">
        <v>12</v>
      </c>
      <c r="K312" s="154">
        <v>863200000</v>
      </c>
      <c r="L312" s="228">
        <v>2</v>
      </c>
      <c r="M312" s="130">
        <v>6</v>
      </c>
      <c r="N312" s="104">
        <v>336500000</v>
      </c>
    </row>
    <row r="313" spans="1:14" ht="15">
      <c r="A313" s="48">
        <v>5</v>
      </c>
      <c r="B313" s="49" t="s">
        <v>10</v>
      </c>
      <c r="C313" s="130" t="s">
        <v>17</v>
      </c>
      <c r="D313" s="130" t="s">
        <v>17</v>
      </c>
      <c r="E313" s="154" t="s">
        <v>17</v>
      </c>
      <c r="F313" s="228" t="s">
        <v>17</v>
      </c>
      <c r="G313" s="130" t="s">
        <v>17</v>
      </c>
      <c r="H313" s="104" t="s">
        <v>17</v>
      </c>
      <c r="I313" s="130" t="s">
        <v>17</v>
      </c>
      <c r="J313" s="130" t="s">
        <v>17</v>
      </c>
      <c r="K313" s="154" t="s">
        <v>17</v>
      </c>
      <c r="L313" s="228" t="s">
        <v>17</v>
      </c>
      <c r="M313" s="130" t="s">
        <v>17</v>
      </c>
      <c r="N313" s="104" t="s">
        <v>17</v>
      </c>
    </row>
    <row r="314" spans="1:14" ht="15">
      <c r="A314" s="48">
        <v>6</v>
      </c>
      <c r="B314" s="49" t="s">
        <v>6</v>
      </c>
      <c r="C314" s="130" t="s">
        <v>17</v>
      </c>
      <c r="D314" s="130" t="s">
        <v>17</v>
      </c>
      <c r="E314" s="154" t="s">
        <v>17</v>
      </c>
      <c r="F314" s="228" t="s">
        <v>17</v>
      </c>
      <c r="G314" s="130" t="s">
        <v>17</v>
      </c>
      <c r="H314" s="104" t="s">
        <v>17</v>
      </c>
      <c r="I314" s="130" t="s">
        <v>17</v>
      </c>
      <c r="J314" s="130" t="s">
        <v>17</v>
      </c>
      <c r="K314" s="154" t="s">
        <v>17</v>
      </c>
      <c r="L314" s="228" t="s">
        <v>17</v>
      </c>
      <c r="M314" s="130" t="s">
        <v>17</v>
      </c>
      <c r="N314" s="104" t="s">
        <v>17</v>
      </c>
    </row>
    <row r="315" spans="1:14" ht="15">
      <c r="A315" s="48">
        <v>7</v>
      </c>
      <c r="B315" s="49" t="s">
        <v>119</v>
      </c>
      <c r="C315" s="130" t="s">
        <v>17</v>
      </c>
      <c r="D315" s="130" t="s">
        <v>17</v>
      </c>
      <c r="E315" s="154" t="s">
        <v>17</v>
      </c>
      <c r="F315" s="228" t="s">
        <v>17</v>
      </c>
      <c r="G315" s="130" t="s">
        <v>17</v>
      </c>
      <c r="H315" s="104" t="s">
        <v>17</v>
      </c>
      <c r="I315" s="130" t="s">
        <v>17</v>
      </c>
      <c r="J315" s="130" t="s">
        <v>17</v>
      </c>
      <c r="K315" s="154" t="s">
        <v>17</v>
      </c>
      <c r="L315" s="228" t="s">
        <v>17</v>
      </c>
      <c r="M315" s="130" t="s">
        <v>17</v>
      </c>
      <c r="N315" s="104" t="s">
        <v>17</v>
      </c>
    </row>
    <row r="316" spans="1:14" ht="15">
      <c r="A316" s="48">
        <v>8</v>
      </c>
      <c r="B316" s="49" t="s">
        <v>44</v>
      </c>
      <c r="C316" s="130" t="s">
        <v>17</v>
      </c>
      <c r="D316" s="130" t="s">
        <v>17</v>
      </c>
      <c r="E316" s="154" t="s">
        <v>17</v>
      </c>
      <c r="F316" s="228" t="s">
        <v>17</v>
      </c>
      <c r="G316" s="130" t="s">
        <v>17</v>
      </c>
      <c r="H316" s="104" t="s">
        <v>17</v>
      </c>
      <c r="I316" s="130" t="s">
        <v>17</v>
      </c>
      <c r="J316" s="130" t="s">
        <v>17</v>
      </c>
      <c r="K316" s="154" t="s">
        <v>17</v>
      </c>
      <c r="L316" s="228" t="s">
        <v>17</v>
      </c>
      <c r="M316" s="130" t="s">
        <v>17</v>
      </c>
      <c r="N316" s="104" t="s">
        <v>17</v>
      </c>
    </row>
    <row r="317" spans="1:14" ht="15">
      <c r="A317" s="48">
        <v>9</v>
      </c>
      <c r="B317" s="49" t="s">
        <v>12</v>
      </c>
      <c r="C317" s="130" t="s">
        <v>17</v>
      </c>
      <c r="D317" s="130" t="s">
        <v>17</v>
      </c>
      <c r="E317" s="154" t="s">
        <v>17</v>
      </c>
      <c r="F317" s="228" t="s">
        <v>17</v>
      </c>
      <c r="G317" s="130" t="s">
        <v>17</v>
      </c>
      <c r="H317" s="104" t="s">
        <v>17</v>
      </c>
      <c r="I317" s="130" t="s">
        <v>17</v>
      </c>
      <c r="J317" s="130" t="s">
        <v>17</v>
      </c>
      <c r="K317" s="154" t="s">
        <v>17</v>
      </c>
      <c r="L317" s="228" t="s">
        <v>17</v>
      </c>
      <c r="M317" s="130" t="s">
        <v>17</v>
      </c>
      <c r="N317" s="104" t="s">
        <v>17</v>
      </c>
    </row>
    <row r="318" spans="1:14" ht="15">
      <c r="A318" s="48">
        <v>10</v>
      </c>
      <c r="B318" s="49" t="s">
        <v>13</v>
      </c>
      <c r="C318" s="130" t="s">
        <v>17</v>
      </c>
      <c r="D318" s="130" t="s">
        <v>17</v>
      </c>
      <c r="E318" s="154" t="s">
        <v>17</v>
      </c>
      <c r="F318" s="228" t="s">
        <v>17</v>
      </c>
      <c r="G318" s="130" t="s">
        <v>17</v>
      </c>
      <c r="H318" s="104" t="s">
        <v>17</v>
      </c>
      <c r="I318" s="130" t="s">
        <v>17</v>
      </c>
      <c r="J318" s="130" t="s">
        <v>17</v>
      </c>
      <c r="K318" s="154" t="s">
        <v>17</v>
      </c>
      <c r="L318" s="228" t="s">
        <v>17</v>
      </c>
      <c r="M318" s="130" t="s">
        <v>17</v>
      </c>
      <c r="N318" s="104" t="s">
        <v>17</v>
      </c>
    </row>
    <row r="319" spans="1:14" ht="15">
      <c r="A319" s="48">
        <v>11</v>
      </c>
      <c r="B319" s="49" t="s">
        <v>7</v>
      </c>
      <c r="C319" s="130" t="s">
        <v>17</v>
      </c>
      <c r="D319" s="130" t="s">
        <v>17</v>
      </c>
      <c r="E319" s="154" t="s">
        <v>17</v>
      </c>
      <c r="F319" s="228" t="s">
        <v>17</v>
      </c>
      <c r="G319" s="130" t="s">
        <v>17</v>
      </c>
      <c r="H319" s="104" t="s">
        <v>17</v>
      </c>
      <c r="I319" s="130" t="s">
        <v>17</v>
      </c>
      <c r="J319" s="130" t="s">
        <v>17</v>
      </c>
      <c r="K319" s="154" t="s">
        <v>17</v>
      </c>
      <c r="L319" s="228" t="s">
        <v>17</v>
      </c>
      <c r="M319" s="130" t="s">
        <v>17</v>
      </c>
      <c r="N319" s="104" t="s">
        <v>17</v>
      </c>
    </row>
    <row r="320" spans="1:14" ht="15">
      <c r="A320" s="48">
        <v>12</v>
      </c>
      <c r="B320" s="59" t="s">
        <v>21</v>
      </c>
      <c r="C320" s="130" t="s">
        <v>17</v>
      </c>
      <c r="D320" s="130" t="s">
        <v>17</v>
      </c>
      <c r="E320" s="154" t="s">
        <v>17</v>
      </c>
      <c r="F320" s="228" t="s">
        <v>17</v>
      </c>
      <c r="G320" s="130" t="s">
        <v>17</v>
      </c>
      <c r="H320" s="104" t="s">
        <v>17</v>
      </c>
      <c r="I320" s="130" t="s">
        <v>17</v>
      </c>
      <c r="J320" s="130" t="s">
        <v>17</v>
      </c>
      <c r="K320" s="154" t="s">
        <v>17</v>
      </c>
      <c r="L320" s="228" t="s">
        <v>17</v>
      </c>
      <c r="M320" s="130" t="s">
        <v>17</v>
      </c>
      <c r="N320" s="104" t="s">
        <v>17</v>
      </c>
    </row>
    <row r="321" spans="1:14" ht="15">
      <c r="A321" s="48">
        <v>13</v>
      </c>
      <c r="B321" s="59" t="s">
        <v>22</v>
      </c>
      <c r="C321" s="130" t="s">
        <v>17</v>
      </c>
      <c r="D321" s="130" t="s">
        <v>17</v>
      </c>
      <c r="E321" s="154" t="s">
        <v>17</v>
      </c>
      <c r="F321" s="228" t="s">
        <v>17</v>
      </c>
      <c r="G321" s="130" t="s">
        <v>17</v>
      </c>
      <c r="H321" s="104" t="s">
        <v>17</v>
      </c>
      <c r="I321" s="130" t="s">
        <v>17</v>
      </c>
      <c r="J321" s="130" t="s">
        <v>17</v>
      </c>
      <c r="K321" s="154" t="s">
        <v>17</v>
      </c>
      <c r="L321" s="228" t="s">
        <v>17</v>
      </c>
      <c r="M321" s="130" t="s">
        <v>17</v>
      </c>
      <c r="N321" s="104" t="s">
        <v>17</v>
      </c>
    </row>
    <row r="322" spans="1:14" ht="15">
      <c r="A322" s="48">
        <v>14</v>
      </c>
      <c r="B322" s="62" t="s">
        <v>23</v>
      </c>
      <c r="C322" s="130" t="s">
        <v>17</v>
      </c>
      <c r="D322" s="130" t="s">
        <v>17</v>
      </c>
      <c r="E322" s="154" t="s">
        <v>17</v>
      </c>
      <c r="F322" s="228" t="s">
        <v>17</v>
      </c>
      <c r="G322" s="130" t="s">
        <v>17</v>
      </c>
      <c r="H322" s="104" t="s">
        <v>17</v>
      </c>
      <c r="I322" s="130" t="s">
        <v>17</v>
      </c>
      <c r="J322" s="130" t="s">
        <v>17</v>
      </c>
      <c r="K322" s="154" t="s">
        <v>17</v>
      </c>
      <c r="L322" s="228" t="s">
        <v>17</v>
      </c>
      <c r="M322" s="130" t="s">
        <v>17</v>
      </c>
      <c r="N322" s="104" t="s">
        <v>17</v>
      </c>
    </row>
    <row r="323" spans="1:14" ht="15">
      <c r="A323" s="48">
        <v>15</v>
      </c>
      <c r="B323" s="157" t="s">
        <v>26</v>
      </c>
      <c r="C323" s="130" t="s">
        <v>17</v>
      </c>
      <c r="D323" s="130" t="s">
        <v>17</v>
      </c>
      <c r="E323" s="154" t="s">
        <v>17</v>
      </c>
      <c r="F323" s="228" t="s">
        <v>17</v>
      </c>
      <c r="G323" s="130" t="s">
        <v>17</v>
      </c>
      <c r="H323" s="104" t="s">
        <v>17</v>
      </c>
      <c r="I323" s="130" t="s">
        <v>90</v>
      </c>
      <c r="J323" s="130">
        <v>6</v>
      </c>
      <c r="K323" s="154">
        <v>400000000</v>
      </c>
      <c r="L323" s="228" t="s">
        <v>90</v>
      </c>
      <c r="M323" s="130">
        <v>6</v>
      </c>
      <c r="N323" s="104">
        <v>307500000</v>
      </c>
    </row>
    <row r="324" spans="1:14" ht="15">
      <c r="A324" s="48">
        <v>16</v>
      </c>
      <c r="B324" s="157" t="s">
        <v>41</v>
      </c>
      <c r="C324" s="130" t="s">
        <v>17</v>
      </c>
      <c r="D324" s="130" t="s">
        <v>17</v>
      </c>
      <c r="E324" s="154" t="s">
        <v>17</v>
      </c>
      <c r="F324" s="228" t="s">
        <v>17</v>
      </c>
      <c r="G324" s="130" t="s">
        <v>17</v>
      </c>
      <c r="H324" s="104" t="s">
        <v>17</v>
      </c>
      <c r="I324" s="130" t="s">
        <v>17</v>
      </c>
      <c r="J324" s="130" t="s">
        <v>17</v>
      </c>
      <c r="K324" s="154" t="s">
        <v>17</v>
      </c>
      <c r="L324" s="228" t="s">
        <v>17</v>
      </c>
      <c r="M324" s="130" t="s">
        <v>17</v>
      </c>
      <c r="N324" s="104" t="s">
        <v>17</v>
      </c>
    </row>
    <row r="325" spans="1:14" ht="15">
      <c r="A325" s="79">
        <v>17</v>
      </c>
      <c r="B325" s="277" t="s">
        <v>27</v>
      </c>
      <c r="C325" s="278" t="s">
        <v>17</v>
      </c>
      <c r="D325" s="278" t="s">
        <v>17</v>
      </c>
      <c r="E325" s="159" t="s">
        <v>17</v>
      </c>
      <c r="F325" s="266" t="s">
        <v>17</v>
      </c>
      <c r="G325" s="278" t="s">
        <v>17</v>
      </c>
      <c r="H325" s="116" t="s">
        <v>17</v>
      </c>
      <c r="I325" s="278" t="s">
        <v>17</v>
      </c>
      <c r="J325" s="278" t="s">
        <v>17</v>
      </c>
      <c r="K325" s="159" t="s">
        <v>17</v>
      </c>
      <c r="L325" s="266" t="s">
        <v>17</v>
      </c>
      <c r="M325" s="278" t="s">
        <v>17</v>
      </c>
      <c r="N325" s="116" t="s">
        <v>17</v>
      </c>
    </row>
    <row r="326" spans="1:14" ht="15.75" thickBot="1">
      <c r="A326" s="372" t="s">
        <v>8</v>
      </c>
      <c r="B326" s="373"/>
      <c r="C326" s="225">
        <f>SUM(C309:C325)</f>
        <v>1</v>
      </c>
      <c r="D326" s="225">
        <f>SUM(D309:D325)</f>
        <v>3</v>
      </c>
      <c r="E326" s="276">
        <f>SUM(E309:E325)</f>
        <v>750000000</v>
      </c>
      <c r="F326" s="271">
        <f>SUM(F312:F325)</f>
        <v>1</v>
      </c>
      <c r="G326" s="225">
        <f>SUM(G312:G325)</f>
        <v>3</v>
      </c>
      <c r="H326" s="241">
        <f>SUM(H312:H325)</f>
        <v>600000000</v>
      </c>
      <c r="I326" s="259">
        <v>6</v>
      </c>
      <c r="J326" s="260">
        <f>SUM(J310:J325)</f>
        <v>18</v>
      </c>
      <c r="K326" s="261">
        <f>SUM(K310:K325)</f>
        <v>1263200000</v>
      </c>
      <c r="L326" s="262">
        <v>4</v>
      </c>
      <c r="M326" s="260">
        <f>SUM(M312:M325)</f>
        <v>12</v>
      </c>
      <c r="N326" s="263">
        <f>SUM(N312:N325)</f>
        <v>644000000</v>
      </c>
    </row>
    <row r="327" spans="1:14" ht="13.5" thickTop="1">
      <c r="A327" s="374" t="s">
        <v>76</v>
      </c>
      <c r="B327" s="374"/>
      <c r="C327" s="110"/>
      <c r="D327" s="110"/>
      <c r="E327" s="110"/>
      <c r="F327" s="110"/>
      <c r="G327" s="110"/>
      <c r="H327" s="110"/>
      <c r="I327" s="110"/>
      <c r="J327" s="110"/>
      <c r="K327" s="110"/>
      <c r="L327" s="110" t="s">
        <v>130</v>
      </c>
      <c r="M327" s="110"/>
      <c r="N327" s="110"/>
    </row>
    <row r="328" spans="1:14" ht="15">
      <c r="A328" s="111"/>
      <c r="B328" s="111"/>
      <c r="C328" s="111"/>
      <c r="D328" s="111"/>
      <c r="E328" s="111"/>
      <c r="F328" s="111"/>
      <c r="G328" s="111"/>
      <c r="H328" s="111"/>
      <c r="I328" s="111"/>
      <c r="J328" s="111"/>
      <c r="K328" s="111"/>
      <c r="L328" s="111"/>
      <c r="M328" s="111"/>
      <c r="N328" s="257"/>
    </row>
    <row r="329" spans="1:14" ht="15">
      <c r="A329" s="44" t="s">
        <v>33</v>
      </c>
      <c r="B329" s="44"/>
      <c r="C329" s="240"/>
      <c r="D329" s="111"/>
      <c r="E329" s="111"/>
      <c r="F329" s="111"/>
      <c r="G329" s="111"/>
      <c r="H329" s="111"/>
      <c r="I329" s="111"/>
      <c r="J329" s="111"/>
      <c r="K329" s="111"/>
      <c r="L329" s="111"/>
      <c r="M329" s="111"/>
      <c r="N329" s="111"/>
    </row>
    <row r="330" spans="1:14" ht="15">
      <c r="A330" s="44"/>
      <c r="B330" s="44" t="s">
        <v>136</v>
      </c>
      <c r="C330" s="240"/>
      <c r="D330" s="111"/>
      <c r="E330" s="111"/>
      <c r="F330" s="111"/>
      <c r="G330" s="111"/>
      <c r="H330" s="111"/>
      <c r="I330" s="111"/>
      <c r="J330" s="111"/>
      <c r="K330" s="111"/>
      <c r="L330" s="111"/>
      <c r="M330" s="111"/>
      <c r="N330" s="111"/>
    </row>
    <row r="331" spans="1:14" ht="15">
      <c r="A331" s="44"/>
      <c r="B331" s="44" t="s">
        <v>134</v>
      </c>
      <c r="C331" s="240"/>
      <c r="D331" s="111"/>
      <c r="E331" s="111"/>
      <c r="F331" s="111"/>
      <c r="G331" s="111"/>
      <c r="H331" s="111"/>
      <c r="I331" s="111"/>
      <c r="J331" s="111"/>
      <c r="K331" s="111"/>
      <c r="L331" s="111"/>
      <c r="M331" s="111"/>
      <c r="N331" s="111"/>
    </row>
    <row r="332" spans="1:14" ht="15">
      <c r="A332" s="44"/>
      <c r="B332" s="44" t="s">
        <v>137</v>
      </c>
      <c r="C332" s="111"/>
      <c r="D332" s="111"/>
      <c r="E332" s="111"/>
      <c r="F332" s="111"/>
      <c r="G332" s="111"/>
      <c r="H332" s="111"/>
      <c r="I332" s="111"/>
      <c r="J332" s="111"/>
      <c r="K332" s="111"/>
      <c r="L332" s="111"/>
      <c r="M332" s="111"/>
      <c r="N332" s="111"/>
    </row>
    <row r="342" spans="1:6" ht="12.75">
      <c r="A342" s="29" t="s">
        <v>45</v>
      </c>
      <c r="B342" s="29"/>
      <c r="C342" s="29"/>
      <c r="D342" s="29"/>
      <c r="E342" s="29"/>
      <c r="F342" s="38"/>
    </row>
    <row r="343" spans="1:6" ht="12.75">
      <c r="A343" s="29" t="s">
        <v>31</v>
      </c>
      <c r="B343" s="29"/>
      <c r="C343" s="29"/>
      <c r="D343" s="29"/>
      <c r="E343" s="29"/>
      <c r="F343" s="38"/>
    </row>
    <row r="344" spans="1:14" ht="15.75">
      <c r="A344" s="371" t="s">
        <v>36</v>
      </c>
      <c r="B344" s="371"/>
      <c r="C344" s="371"/>
      <c r="D344" s="371"/>
      <c r="E344" s="371"/>
      <c r="F344" s="371"/>
      <c r="G344" s="371"/>
      <c r="H344" s="371"/>
      <c r="I344" s="371"/>
      <c r="J344" s="371"/>
      <c r="K344" s="371"/>
      <c r="L344" s="371"/>
      <c r="M344" s="371"/>
      <c r="N344" s="371"/>
    </row>
    <row r="345" spans="1:14" ht="15.75">
      <c r="A345" s="371" t="s">
        <v>48</v>
      </c>
      <c r="B345" s="371"/>
      <c r="C345" s="371"/>
      <c r="D345" s="371"/>
      <c r="E345" s="371"/>
      <c r="F345" s="371"/>
      <c r="G345" s="371"/>
      <c r="H345" s="371"/>
      <c r="I345" s="371"/>
      <c r="J345" s="371"/>
      <c r="K345" s="371"/>
      <c r="L345" s="371"/>
      <c r="M345" s="371"/>
      <c r="N345" s="371"/>
    </row>
    <row r="346" spans="1:14" ht="15.75">
      <c r="A346" s="371" t="s">
        <v>66</v>
      </c>
      <c r="B346" s="371"/>
      <c r="C346" s="371"/>
      <c r="D346" s="371"/>
      <c r="E346" s="371"/>
      <c r="F346" s="371"/>
      <c r="G346" s="371"/>
      <c r="H346" s="371"/>
      <c r="I346" s="371"/>
      <c r="J346" s="371"/>
      <c r="K346" s="371"/>
      <c r="L346" s="371"/>
      <c r="M346" s="371"/>
      <c r="N346" s="371"/>
    </row>
    <row r="347" spans="1:14" ht="15" thickBot="1">
      <c r="A347" s="13"/>
      <c r="B347" s="13"/>
      <c r="C347" s="14"/>
      <c r="D347" s="14"/>
      <c r="E347" s="14"/>
      <c r="F347" s="14"/>
      <c r="G347" s="14"/>
      <c r="H347" s="14"/>
      <c r="I347" s="13"/>
      <c r="J347" s="13"/>
      <c r="K347" s="13"/>
      <c r="L347" s="13"/>
      <c r="M347" s="13"/>
      <c r="N347" s="13"/>
    </row>
    <row r="348" spans="1:14" ht="15.75" thickTop="1">
      <c r="A348" s="375" t="s">
        <v>0</v>
      </c>
      <c r="B348" s="379" t="s">
        <v>40</v>
      </c>
      <c r="C348" s="390" t="s">
        <v>139</v>
      </c>
      <c r="D348" s="390"/>
      <c r="E348" s="390"/>
      <c r="F348" s="390"/>
      <c r="G348" s="390"/>
      <c r="H348" s="391"/>
      <c r="I348" s="396" t="s">
        <v>140</v>
      </c>
      <c r="J348" s="390"/>
      <c r="K348" s="390"/>
      <c r="L348" s="390"/>
      <c r="M348" s="390"/>
      <c r="N348" s="397"/>
    </row>
    <row r="349" spans="1:14" ht="15">
      <c r="A349" s="376"/>
      <c r="B349" s="380"/>
      <c r="C349" s="366" t="s">
        <v>203</v>
      </c>
      <c r="D349" s="395"/>
      <c r="E349" s="395"/>
      <c r="F349" s="395"/>
      <c r="G349" s="395"/>
      <c r="H349" s="395"/>
      <c r="I349" s="385" t="s">
        <v>203</v>
      </c>
      <c r="J349" s="367"/>
      <c r="K349" s="367"/>
      <c r="L349" s="367"/>
      <c r="M349" s="367"/>
      <c r="N349" s="368"/>
    </row>
    <row r="350" spans="1:14" ht="15">
      <c r="A350" s="376"/>
      <c r="B350" s="380"/>
      <c r="C350" s="366" t="s">
        <v>202</v>
      </c>
      <c r="D350" s="367"/>
      <c r="E350" s="367"/>
      <c r="F350" s="367"/>
      <c r="G350" s="367"/>
      <c r="H350" s="367"/>
      <c r="I350" s="386" t="s">
        <v>202</v>
      </c>
      <c r="J350" s="387"/>
      <c r="K350" s="387"/>
      <c r="L350" s="387"/>
      <c r="M350" s="387"/>
      <c r="N350" s="388"/>
    </row>
    <row r="351" spans="1:14" ht="15">
      <c r="A351" s="377"/>
      <c r="B351" s="381"/>
      <c r="C351" s="369" t="s">
        <v>34</v>
      </c>
      <c r="D351" s="369"/>
      <c r="E351" s="370"/>
      <c r="F351" s="383" t="s">
        <v>35</v>
      </c>
      <c r="G351" s="369"/>
      <c r="H351" s="384"/>
      <c r="I351" s="389" t="s">
        <v>34</v>
      </c>
      <c r="J351" s="369"/>
      <c r="K351" s="370"/>
      <c r="L351" s="383" t="s">
        <v>35</v>
      </c>
      <c r="M351" s="369"/>
      <c r="N351" s="384"/>
    </row>
    <row r="352" spans="1:14" ht="15">
      <c r="A352" s="378"/>
      <c r="B352" s="382"/>
      <c r="C352" s="251" t="s">
        <v>18</v>
      </c>
      <c r="D352" s="251" t="s">
        <v>19</v>
      </c>
      <c r="E352" s="252" t="s">
        <v>20</v>
      </c>
      <c r="F352" s="253" t="s">
        <v>18</v>
      </c>
      <c r="G352" s="251" t="s">
        <v>19</v>
      </c>
      <c r="H352" s="254" t="s">
        <v>20</v>
      </c>
      <c r="I352" s="255" t="s">
        <v>18</v>
      </c>
      <c r="J352" s="251" t="s">
        <v>19</v>
      </c>
      <c r="K352" s="252" t="s">
        <v>20</v>
      </c>
      <c r="L352" s="253" t="s">
        <v>18</v>
      </c>
      <c r="M352" s="251" t="s">
        <v>19</v>
      </c>
      <c r="N352" s="254" t="s">
        <v>20</v>
      </c>
    </row>
    <row r="353" spans="1:14" ht="15">
      <c r="A353" s="72">
        <v>1</v>
      </c>
      <c r="B353" s="73" t="s">
        <v>3</v>
      </c>
      <c r="C353" s="98" t="s">
        <v>17</v>
      </c>
      <c r="D353" s="130" t="s">
        <v>17</v>
      </c>
      <c r="E353" s="154" t="s">
        <v>17</v>
      </c>
      <c r="F353" s="227" t="s">
        <v>17</v>
      </c>
      <c r="G353" s="98" t="s">
        <v>17</v>
      </c>
      <c r="H353" s="104" t="s">
        <v>17</v>
      </c>
      <c r="I353" s="134" t="s">
        <v>17</v>
      </c>
      <c r="J353" s="130" t="s">
        <v>17</v>
      </c>
      <c r="K353" s="154" t="s">
        <v>17</v>
      </c>
      <c r="L353" s="228" t="s">
        <v>17</v>
      </c>
      <c r="M353" s="130" t="s">
        <v>17</v>
      </c>
      <c r="N353" s="104" t="s">
        <v>17</v>
      </c>
    </row>
    <row r="354" spans="1:14" ht="15">
      <c r="A354" s="48">
        <v>2</v>
      </c>
      <c r="B354" s="49" t="s">
        <v>118</v>
      </c>
      <c r="C354" s="100" t="s">
        <v>90</v>
      </c>
      <c r="D354" s="130">
        <v>3</v>
      </c>
      <c r="E354" s="154">
        <v>200000000</v>
      </c>
      <c r="F354" s="228" t="s">
        <v>17</v>
      </c>
      <c r="G354" s="100" t="s">
        <v>17</v>
      </c>
      <c r="H354" s="104" t="s">
        <v>17</v>
      </c>
      <c r="I354" s="101" t="s">
        <v>17</v>
      </c>
      <c r="J354" s="130" t="s">
        <v>17</v>
      </c>
      <c r="K354" s="154" t="s">
        <v>17</v>
      </c>
      <c r="L354" s="228" t="s">
        <v>17</v>
      </c>
      <c r="M354" s="130" t="s">
        <v>17</v>
      </c>
      <c r="N354" s="104" t="s">
        <v>17</v>
      </c>
    </row>
    <row r="355" spans="1:14" ht="15">
      <c r="A355" s="48">
        <v>3</v>
      </c>
      <c r="B355" s="49" t="s">
        <v>4</v>
      </c>
      <c r="C355" s="100" t="s">
        <v>90</v>
      </c>
      <c r="D355" s="130">
        <v>6</v>
      </c>
      <c r="E355" s="154">
        <v>210768760</v>
      </c>
      <c r="F355" s="256" t="s">
        <v>84</v>
      </c>
      <c r="G355" s="100">
        <v>3</v>
      </c>
      <c r="H355" s="104">
        <v>98700000</v>
      </c>
      <c r="I355" s="101" t="s">
        <v>17</v>
      </c>
      <c r="J355" s="130" t="s">
        <v>17</v>
      </c>
      <c r="K355" s="154" t="s">
        <v>17</v>
      </c>
      <c r="L355" s="228" t="s">
        <v>17</v>
      </c>
      <c r="M355" s="130" t="s">
        <v>17</v>
      </c>
      <c r="N355" s="104" t="s">
        <v>17</v>
      </c>
    </row>
    <row r="356" spans="1:14" ht="15">
      <c r="A356" s="48">
        <v>4</v>
      </c>
      <c r="B356" s="49" t="s">
        <v>5</v>
      </c>
      <c r="C356" s="100" t="s">
        <v>111</v>
      </c>
      <c r="D356" s="130">
        <v>27</v>
      </c>
      <c r="E356" s="154">
        <v>2023700500</v>
      </c>
      <c r="F356" s="228" t="s">
        <v>17</v>
      </c>
      <c r="G356" s="100" t="s">
        <v>17</v>
      </c>
      <c r="H356" s="104" t="s">
        <v>17</v>
      </c>
      <c r="I356" s="101">
        <v>6</v>
      </c>
      <c r="J356" s="130">
        <v>18</v>
      </c>
      <c r="K356" s="154">
        <v>1384200000</v>
      </c>
      <c r="L356" s="228">
        <v>1</v>
      </c>
      <c r="M356" s="130">
        <v>3</v>
      </c>
      <c r="N356" s="104">
        <v>100000000</v>
      </c>
    </row>
    <row r="357" spans="1:14" ht="15">
      <c r="A357" s="48">
        <v>5</v>
      </c>
      <c r="B357" s="49" t="s">
        <v>10</v>
      </c>
      <c r="C357" s="100">
        <v>3</v>
      </c>
      <c r="D357" s="130">
        <v>9</v>
      </c>
      <c r="E357" s="154">
        <v>289703000</v>
      </c>
      <c r="F357" s="228" t="s">
        <v>17</v>
      </c>
      <c r="G357" s="100" t="s">
        <v>17</v>
      </c>
      <c r="H357" s="104" t="s">
        <v>17</v>
      </c>
      <c r="I357" s="101" t="s">
        <v>17</v>
      </c>
      <c r="J357" s="130" t="s">
        <v>17</v>
      </c>
      <c r="K357" s="154" t="s">
        <v>17</v>
      </c>
      <c r="L357" s="228" t="s">
        <v>17</v>
      </c>
      <c r="M357" s="130" t="s">
        <v>17</v>
      </c>
      <c r="N357" s="104" t="s">
        <v>17</v>
      </c>
    </row>
    <row r="358" spans="1:14" ht="15">
      <c r="A358" s="48">
        <v>6</v>
      </c>
      <c r="B358" s="49" t="s">
        <v>6</v>
      </c>
      <c r="C358" s="100">
        <v>8</v>
      </c>
      <c r="D358" s="130">
        <v>24</v>
      </c>
      <c r="E358" s="154">
        <v>800000000</v>
      </c>
      <c r="F358" s="256">
        <v>1</v>
      </c>
      <c r="G358" s="100">
        <v>3</v>
      </c>
      <c r="H358" s="104">
        <v>85000000</v>
      </c>
      <c r="I358" s="101">
        <v>5</v>
      </c>
      <c r="J358" s="130">
        <v>15</v>
      </c>
      <c r="K358" s="154">
        <v>1098735000</v>
      </c>
      <c r="L358" s="228">
        <v>1</v>
      </c>
      <c r="M358" s="130">
        <v>3</v>
      </c>
      <c r="N358" s="104">
        <v>97500000</v>
      </c>
    </row>
    <row r="359" spans="1:14" ht="15">
      <c r="A359" s="48">
        <v>7</v>
      </c>
      <c r="B359" s="49" t="s">
        <v>119</v>
      </c>
      <c r="C359" s="100" t="s">
        <v>17</v>
      </c>
      <c r="D359" s="130" t="s">
        <v>17</v>
      </c>
      <c r="E359" s="154" t="s">
        <v>17</v>
      </c>
      <c r="F359" s="228" t="s">
        <v>17</v>
      </c>
      <c r="G359" s="100" t="s">
        <v>17</v>
      </c>
      <c r="H359" s="104" t="s">
        <v>17</v>
      </c>
      <c r="I359" s="101" t="s">
        <v>17</v>
      </c>
      <c r="J359" s="130" t="s">
        <v>17</v>
      </c>
      <c r="K359" s="154" t="s">
        <v>17</v>
      </c>
      <c r="L359" s="228" t="s">
        <v>17</v>
      </c>
      <c r="M359" s="130" t="s">
        <v>17</v>
      </c>
      <c r="N359" s="104" t="s">
        <v>17</v>
      </c>
    </row>
    <row r="360" spans="1:14" ht="15">
      <c r="A360" s="48">
        <v>8</v>
      </c>
      <c r="B360" s="49" t="s">
        <v>44</v>
      </c>
      <c r="C360" s="100" t="s">
        <v>17</v>
      </c>
      <c r="D360" s="130" t="s">
        <v>17</v>
      </c>
      <c r="E360" s="154" t="s">
        <v>17</v>
      </c>
      <c r="F360" s="228" t="s">
        <v>17</v>
      </c>
      <c r="G360" s="100" t="s">
        <v>17</v>
      </c>
      <c r="H360" s="104" t="s">
        <v>17</v>
      </c>
      <c r="I360" s="101" t="s">
        <v>17</v>
      </c>
      <c r="J360" s="130" t="s">
        <v>17</v>
      </c>
      <c r="K360" s="154" t="s">
        <v>17</v>
      </c>
      <c r="L360" s="228" t="s">
        <v>17</v>
      </c>
      <c r="M360" s="130" t="s">
        <v>17</v>
      </c>
      <c r="N360" s="104" t="s">
        <v>17</v>
      </c>
    </row>
    <row r="361" spans="1:14" ht="15">
      <c r="A361" s="48">
        <v>9</v>
      </c>
      <c r="B361" s="49" t="s">
        <v>12</v>
      </c>
      <c r="C361" s="100">
        <v>1</v>
      </c>
      <c r="D361" s="130">
        <v>3</v>
      </c>
      <c r="E361" s="154">
        <v>99000000</v>
      </c>
      <c r="F361" s="228" t="s">
        <v>17</v>
      </c>
      <c r="G361" s="100" t="s">
        <v>17</v>
      </c>
      <c r="H361" s="104" t="s">
        <v>17</v>
      </c>
      <c r="I361" s="101" t="s">
        <v>17</v>
      </c>
      <c r="J361" s="130" t="s">
        <v>17</v>
      </c>
      <c r="K361" s="154" t="s">
        <v>17</v>
      </c>
      <c r="L361" s="228" t="s">
        <v>17</v>
      </c>
      <c r="M361" s="130" t="s">
        <v>17</v>
      </c>
      <c r="N361" s="104" t="s">
        <v>17</v>
      </c>
    </row>
    <row r="362" spans="1:14" ht="15">
      <c r="A362" s="48">
        <v>10</v>
      </c>
      <c r="B362" s="49" t="s">
        <v>13</v>
      </c>
      <c r="C362" s="100">
        <v>3</v>
      </c>
      <c r="D362" s="130">
        <v>9</v>
      </c>
      <c r="E362" s="154">
        <v>300000000</v>
      </c>
      <c r="F362" s="228" t="s">
        <v>17</v>
      </c>
      <c r="G362" s="100" t="s">
        <v>17</v>
      </c>
      <c r="H362" s="104" t="s">
        <v>17</v>
      </c>
      <c r="I362" s="101" t="s">
        <v>17</v>
      </c>
      <c r="J362" s="130" t="s">
        <v>17</v>
      </c>
      <c r="K362" s="154" t="s">
        <v>17</v>
      </c>
      <c r="L362" s="228" t="s">
        <v>17</v>
      </c>
      <c r="M362" s="130" t="s">
        <v>17</v>
      </c>
      <c r="N362" s="104" t="s">
        <v>17</v>
      </c>
    </row>
    <row r="363" spans="1:14" ht="15">
      <c r="A363" s="48">
        <v>11</v>
      </c>
      <c r="B363" s="49" t="s">
        <v>7</v>
      </c>
      <c r="C363" s="100" t="s">
        <v>17</v>
      </c>
      <c r="D363" s="130" t="s">
        <v>17</v>
      </c>
      <c r="E363" s="154" t="s">
        <v>17</v>
      </c>
      <c r="F363" s="228" t="s">
        <v>17</v>
      </c>
      <c r="G363" s="100" t="s">
        <v>17</v>
      </c>
      <c r="H363" s="104" t="s">
        <v>17</v>
      </c>
      <c r="I363" s="101" t="s">
        <v>17</v>
      </c>
      <c r="J363" s="130" t="s">
        <v>17</v>
      </c>
      <c r="K363" s="154" t="s">
        <v>17</v>
      </c>
      <c r="L363" s="228" t="s">
        <v>17</v>
      </c>
      <c r="M363" s="130" t="s">
        <v>17</v>
      </c>
      <c r="N363" s="104" t="s">
        <v>17</v>
      </c>
    </row>
    <row r="364" spans="1:14" ht="15">
      <c r="A364" s="48">
        <v>12</v>
      </c>
      <c r="B364" s="59" t="s">
        <v>21</v>
      </c>
      <c r="C364" s="100">
        <v>2</v>
      </c>
      <c r="D364" s="130">
        <v>6</v>
      </c>
      <c r="E364" s="154">
        <v>200000000</v>
      </c>
      <c r="F364" s="228" t="s">
        <v>17</v>
      </c>
      <c r="G364" s="100" t="s">
        <v>17</v>
      </c>
      <c r="H364" s="104" t="s">
        <v>17</v>
      </c>
      <c r="I364" s="101" t="s">
        <v>17</v>
      </c>
      <c r="J364" s="130" t="s">
        <v>17</v>
      </c>
      <c r="K364" s="154" t="s">
        <v>17</v>
      </c>
      <c r="L364" s="228" t="s">
        <v>17</v>
      </c>
      <c r="M364" s="130" t="s">
        <v>17</v>
      </c>
      <c r="N364" s="104" t="s">
        <v>17</v>
      </c>
    </row>
    <row r="365" spans="1:14" ht="15">
      <c r="A365" s="48">
        <v>13</v>
      </c>
      <c r="B365" s="59" t="s">
        <v>22</v>
      </c>
      <c r="C365" s="100">
        <v>3</v>
      </c>
      <c r="D365" s="130">
        <v>9</v>
      </c>
      <c r="E365" s="154">
        <v>300000000</v>
      </c>
      <c r="F365" s="228" t="s">
        <v>17</v>
      </c>
      <c r="G365" s="100" t="s">
        <v>17</v>
      </c>
      <c r="H365" s="104" t="s">
        <v>17</v>
      </c>
      <c r="I365" s="101" t="s">
        <v>17</v>
      </c>
      <c r="J365" s="130" t="s">
        <v>17</v>
      </c>
      <c r="K365" s="154" t="s">
        <v>17</v>
      </c>
      <c r="L365" s="228" t="s">
        <v>17</v>
      </c>
      <c r="M365" s="130" t="s">
        <v>17</v>
      </c>
      <c r="N365" s="104" t="s">
        <v>17</v>
      </c>
    </row>
    <row r="366" spans="1:14" ht="15">
      <c r="A366" s="48">
        <v>14</v>
      </c>
      <c r="B366" s="62" t="s">
        <v>23</v>
      </c>
      <c r="C366" s="100" t="s">
        <v>112</v>
      </c>
      <c r="D366" s="130">
        <v>6</v>
      </c>
      <c r="E366" s="154">
        <v>300000000</v>
      </c>
      <c r="F366" s="256">
        <v>1</v>
      </c>
      <c r="G366" s="100">
        <v>3</v>
      </c>
      <c r="H366" s="104">
        <v>80000000</v>
      </c>
      <c r="I366" s="101" t="s">
        <v>17</v>
      </c>
      <c r="J366" s="130" t="s">
        <v>17</v>
      </c>
      <c r="K366" s="154" t="s">
        <v>17</v>
      </c>
      <c r="L366" s="228" t="s">
        <v>17</v>
      </c>
      <c r="M366" s="130" t="s">
        <v>17</v>
      </c>
      <c r="N366" s="104" t="s">
        <v>17</v>
      </c>
    </row>
    <row r="367" spans="1:14" ht="15">
      <c r="A367" s="48">
        <v>15</v>
      </c>
      <c r="B367" s="157" t="s">
        <v>26</v>
      </c>
      <c r="C367" s="100">
        <v>3</v>
      </c>
      <c r="D367" s="130">
        <v>9</v>
      </c>
      <c r="E367" s="154">
        <v>300000000</v>
      </c>
      <c r="F367" s="228" t="s">
        <v>17</v>
      </c>
      <c r="G367" s="100" t="s">
        <v>17</v>
      </c>
      <c r="H367" s="104" t="s">
        <v>17</v>
      </c>
      <c r="I367" s="101" t="s">
        <v>17</v>
      </c>
      <c r="J367" s="130" t="s">
        <v>17</v>
      </c>
      <c r="K367" s="154" t="s">
        <v>17</v>
      </c>
      <c r="L367" s="228" t="s">
        <v>17</v>
      </c>
      <c r="M367" s="130" t="s">
        <v>17</v>
      </c>
      <c r="N367" s="104" t="s">
        <v>17</v>
      </c>
    </row>
    <row r="368" spans="1:14" ht="15">
      <c r="A368" s="48">
        <v>16</v>
      </c>
      <c r="B368" s="157" t="s">
        <v>41</v>
      </c>
      <c r="C368" s="100">
        <v>1</v>
      </c>
      <c r="D368" s="130">
        <v>3</v>
      </c>
      <c r="E368" s="154">
        <v>100000000</v>
      </c>
      <c r="F368" s="228" t="s">
        <v>17</v>
      </c>
      <c r="G368" s="100" t="s">
        <v>17</v>
      </c>
      <c r="H368" s="104" t="s">
        <v>17</v>
      </c>
      <c r="I368" s="101" t="s">
        <v>17</v>
      </c>
      <c r="J368" s="130" t="s">
        <v>17</v>
      </c>
      <c r="K368" s="154" t="s">
        <v>17</v>
      </c>
      <c r="L368" s="228" t="s">
        <v>17</v>
      </c>
      <c r="M368" s="130" t="s">
        <v>17</v>
      </c>
      <c r="N368" s="104" t="s">
        <v>17</v>
      </c>
    </row>
    <row r="369" spans="1:14" ht="15">
      <c r="A369" s="79">
        <v>17</v>
      </c>
      <c r="B369" s="277" t="s">
        <v>27</v>
      </c>
      <c r="C369" s="114">
        <v>1</v>
      </c>
      <c r="D369" s="278">
        <v>3</v>
      </c>
      <c r="E369" s="159">
        <v>100000000</v>
      </c>
      <c r="F369" s="266" t="s">
        <v>17</v>
      </c>
      <c r="G369" s="114" t="s">
        <v>17</v>
      </c>
      <c r="H369" s="116" t="s">
        <v>17</v>
      </c>
      <c r="I369" s="115" t="s">
        <v>17</v>
      </c>
      <c r="J369" s="278" t="s">
        <v>17</v>
      </c>
      <c r="K369" s="159" t="s">
        <v>17</v>
      </c>
      <c r="L369" s="266" t="s">
        <v>17</v>
      </c>
      <c r="M369" s="278" t="s">
        <v>17</v>
      </c>
      <c r="N369" s="116" t="s">
        <v>17</v>
      </c>
    </row>
    <row r="370" spans="1:14" ht="15.75" thickBot="1">
      <c r="A370" s="372" t="s">
        <v>8</v>
      </c>
      <c r="B370" s="373"/>
      <c r="C370" s="225">
        <v>44</v>
      </c>
      <c r="D370" s="225">
        <f>SUM(D353:D369)</f>
        <v>117</v>
      </c>
      <c r="E370" s="276">
        <f>SUM(E353:E369)</f>
        <v>5223172260</v>
      </c>
      <c r="F370" s="271">
        <v>3</v>
      </c>
      <c r="G370" s="225">
        <f>SUM(G355:G369)</f>
        <v>9</v>
      </c>
      <c r="H370" s="241">
        <f>SUM(H353:H369)</f>
        <v>263700000</v>
      </c>
      <c r="I370" s="259">
        <f>SUM(I356:I369)</f>
        <v>11</v>
      </c>
      <c r="J370" s="260">
        <f>SUM(J356:J369)</f>
        <v>33</v>
      </c>
      <c r="K370" s="261">
        <f>SUM(K354:K369)</f>
        <v>2482935000</v>
      </c>
      <c r="L370" s="262">
        <f>SUM(L356:L369)</f>
        <v>2</v>
      </c>
      <c r="M370" s="260">
        <f>SUM(M356:M369)</f>
        <v>6</v>
      </c>
      <c r="N370" s="263">
        <f>SUM(N356:N369)</f>
        <v>197500000</v>
      </c>
    </row>
    <row r="371" spans="1:14" ht="13.5" thickTop="1">
      <c r="A371" s="374" t="s">
        <v>76</v>
      </c>
      <c r="B371" s="374"/>
      <c r="C371" s="110"/>
      <c r="D371" s="110"/>
      <c r="E371" s="110"/>
      <c r="F371" s="110"/>
      <c r="G371" s="110"/>
      <c r="H371" s="110"/>
      <c r="I371" s="110"/>
      <c r="J371" s="110"/>
      <c r="K371" s="110"/>
      <c r="L371" s="110" t="s">
        <v>130</v>
      </c>
      <c r="M371" s="110"/>
      <c r="N371" s="110"/>
    </row>
    <row r="372" spans="1:14" ht="15">
      <c r="A372" s="111"/>
      <c r="B372" s="111"/>
      <c r="C372" s="111"/>
      <c r="D372" s="111"/>
      <c r="E372" s="111"/>
      <c r="F372" s="111"/>
      <c r="G372" s="111"/>
      <c r="H372" s="111"/>
      <c r="I372" s="111"/>
      <c r="J372" s="111"/>
      <c r="K372" s="111"/>
      <c r="L372" s="111"/>
      <c r="M372" s="111"/>
      <c r="N372" s="257"/>
    </row>
    <row r="373" spans="1:14" ht="15">
      <c r="A373" s="44" t="s">
        <v>33</v>
      </c>
      <c r="B373" s="44"/>
      <c r="C373" s="240"/>
      <c r="D373" s="111"/>
      <c r="E373" s="111"/>
      <c r="F373" s="111"/>
      <c r="G373" s="111"/>
      <c r="H373" s="111"/>
      <c r="I373" s="111"/>
      <c r="J373" s="111"/>
      <c r="K373" s="111"/>
      <c r="L373" s="111"/>
      <c r="M373" s="111"/>
      <c r="N373" s="111"/>
    </row>
    <row r="374" spans="1:14" ht="15">
      <c r="A374" s="44"/>
      <c r="B374" s="44" t="s">
        <v>136</v>
      </c>
      <c r="C374" s="240"/>
      <c r="D374" s="111"/>
      <c r="E374" s="111"/>
      <c r="F374" s="111"/>
      <c r="G374" s="111"/>
      <c r="H374" s="111"/>
      <c r="I374" s="111"/>
      <c r="J374" s="111"/>
      <c r="K374" s="111"/>
      <c r="L374" s="111"/>
      <c r="M374" s="111"/>
      <c r="N374" s="111"/>
    </row>
    <row r="375" spans="1:14" ht="15">
      <c r="A375" s="44"/>
      <c r="B375" s="44" t="s">
        <v>134</v>
      </c>
      <c r="C375" s="240"/>
      <c r="D375" s="111"/>
      <c r="E375" s="111"/>
      <c r="F375" s="111"/>
      <c r="G375" s="111"/>
      <c r="H375" s="111"/>
      <c r="I375" s="111"/>
      <c r="J375" s="111"/>
      <c r="K375" s="111"/>
      <c r="L375" s="111"/>
      <c r="M375" s="111"/>
      <c r="N375" s="111"/>
    </row>
    <row r="376" spans="1:14" ht="15">
      <c r="A376" s="44"/>
      <c r="B376" s="44" t="s">
        <v>137</v>
      </c>
      <c r="C376" s="111"/>
      <c r="D376" s="111"/>
      <c r="E376" s="111"/>
      <c r="F376" s="111"/>
      <c r="G376" s="111"/>
      <c r="H376" s="111"/>
      <c r="I376" s="111"/>
      <c r="J376" s="111"/>
      <c r="K376" s="111"/>
      <c r="L376" s="111"/>
      <c r="M376" s="111"/>
      <c r="N376" s="111"/>
    </row>
    <row r="385" spans="1:6" ht="12.75">
      <c r="A385" s="29" t="s">
        <v>45</v>
      </c>
      <c r="B385" s="29"/>
      <c r="C385" s="29"/>
      <c r="D385" s="29"/>
      <c r="E385" s="29"/>
      <c r="F385" s="38"/>
    </row>
    <row r="386" spans="1:6" ht="12.75">
      <c r="A386" s="29" t="s">
        <v>31</v>
      </c>
      <c r="B386" s="29"/>
      <c r="C386" s="29"/>
      <c r="D386" s="29"/>
      <c r="E386" s="29"/>
      <c r="F386" s="38"/>
    </row>
    <row r="387" spans="1:14" ht="15.75">
      <c r="A387" s="371" t="s">
        <v>36</v>
      </c>
      <c r="B387" s="371"/>
      <c r="C387" s="371"/>
      <c r="D387" s="371"/>
      <c r="E387" s="371"/>
      <c r="F387" s="371"/>
      <c r="G387" s="371"/>
      <c r="H387" s="371"/>
      <c r="I387" s="371"/>
      <c r="J387" s="371"/>
      <c r="K387" s="371"/>
      <c r="L387" s="371"/>
      <c r="M387" s="371"/>
      <c r="N387" s="371"/>
    </row>
    <row r="388" spans="1:14" ht="15.75">
      <c r="A388" s="371" t="s">
        <v>48</v>
      </c>
      <c r="B388" s="371"/>
      <c r="C388" s="371"/>
      <c r="D388" s="371"/>
      <c r="E388" s="371"/>
      <c r="F388" s="371"/>
      <c r="G388" s="371"/>
      <c r="H388" s="371"/>
      <c r="I388" s="371"/>
      <c r="J388" s="371"/>
      <c r="K388" s="371"/>
      <c r="L388" s="371"/>
      <c r="M388" s="371"/>
      <c r="N388" s="371"/>
    </row>
    <row r="389" spans="1:14" ht="15.75">
      <c r="A389" s="371" t="s">
        <v>66</v>
      </c>
      <c r="B389" s="371"/>
      <c r="C389" s="371"/>
      <c r="D389" s="371"/>
      <c r="E389" s="371"/>
      <c r="F389" s="371"/>
      <c r="G389" s="371"/>
      <c r="H389" s="371"/>
      <c r="I389" s="371"/>
      <c r="J389" s="371"/>
      <c r="K389" s="371"/>
      <c r="L389" s="371"/>
      <c r="M389" s="371"/>
      <c r="N389" s="371"/>
    </row>
    <row r="390" spans="1:14" ht="15" thickBot="1">
      <c r="A390" s="13"/>
      <c r="B390" s="13"/>
      <c r="C390" s="14"/>
      <c r="D390" s="14"/>
      <c r="E390" s="14"/>
      <c r="F390" s="14"/>
      <c r="G390" s="14"/>
      <c r="H390" s="14"/>
      <c r="I390" s="13"/>
      <c r="J390" s="13"/>
      <c r="K390" s="13"/>
      <c r="L390" s="13"/>
      <c r="M390" s="13"/>
      <c r="N390" s="13"/>
    </row>
    <row r="391" spans="1:14" ht="15.75" thickTop="1">
      <c r="A391" s="375" t="s">
        <v>0</v>
      </c>
      <c r="B391" s="379" t="s">
        <v>40</v>
      </c>
      <c r="C391" s="390" t="s">
        <v>144</v>
      </c>
      <c r="D391" s="390"/>
      <c r="E391" s="390"/>
      <c r="F391" s="390"/>
      <c r="G391" s="390"/>
      <c r="H391" s="391"/>
      <c r="I391" s="392" t="s">
        <v>142</v>
      </c>
      <c r="J391" s="393"/>
      <c r="K391" s="393"/>
      <c r="L391" s="393"/>
      <c r="M391" s="393"/>
      <c r="N391" s="394"/>
    </row>
    <row r="392" spans="1:14" ht="15">
      <c r="A392" s="376"/>
      <c r="B392" s="380"/>
      <c r="C392" s="366" t="s">
        <v>147</v>
      </c>
      <c r="D392" s="395"/>
      <c r="E392" s="395"/>
      <c r="F392" s="395"/>
      <c r="G392" s="395"/>
      <c r="H392" s="395"/>
      <c r="I392" s="385" t="s">
        <v>148</v>
      </c>
      <c r="J392" s="367"/>
      <c r="K392" s="367"/>
      <c r="L392" s="367"/>
      <c r="M392" s="367"/>
      <c r="N392" s="368"/>
    </row>
    <row r="393" spans="1:14" ht="15">
      <c r="A393" s="376"/>
      <c r="B393" s="380"/>
      <c r="C393" s="366" t="s">
        <v>141</v>
      </c>
      <c r="D393" s="367"/>
      <c r="E393" s="367"/>
      <c r="F393" s="367"/>
      <c r="G393" s="367"/>
      <c r="H393" s="367"/>
      <c r="I393" s="386" t="s">
        <v>143</v>
      </c>
      <c r="J393" s="387"/>
      <c r="K393" s="387"/>
      <c r="L393" s="387"/>
      <c r="M393" s="387"/>
      <c r="N393" s="388"/>
    </row>
    <row r="394" spans="1:14" ht="15">
      <c r="A394" s="377"/>
      <c r="B394" s="381"/>
      <c r="C394" s="369" t="s">
        <v>34</v>
      </c>
      <c r="D394" s="369"/>
      <c r="E394" s="370"/>
      <c r="F394" s="383" t="s">
        <v>35</v>
      </c>
      <c r="G394" s="369"/>
      <c r="H394" s="384"/>
      <c r="I394" s="389" t="s">
        <v>34</v>
      </c>
      <c r="J394" s="369"/>
      <c r="K394" s="370"/>
      <c r="L394" s="383" t="s">
        <v>35</v>
      </c>
      <c r="M394" s="369"/>
      <c r="N394" s="384"/>
    </row>
    <row r="395" spans="1:14" ht="15">
      <c r="A395" s="378"/>
      <c r="B395" s="382"/>
      <c r="C395" s="251" t="s">
        <v>18</v>
      </c>
      <c r="D395" s="251" t="s">
        <v>19</v>
      </c>
      <c r="E395" s="252" t="s">
        <v>20</v>
      </c>
      <c r="F395" s="253" t="s">
        <v>18</v>
      </c>
      <c r="G395" s="251" t="s">
        <v>19</v>
      </c>
      <c r="H395" s="254" t="s">
        <v>20</v>
      </c>
      <c r="I395" s="255" t="s">
        <v>18</v>
      </c>
      <c r="J395" s="251" t="s">
        <v>19</v>
      </c>
      <c r="K395" s="252" t="s">
        <v>20</v>
      </c>
      <c r="L395" s="253" t="s">
        <v>18</v>
      </c>
      <c r="M395" s="251" t="s">
        <v>19</v>
      </c>
      <c r="N395" s="254" t="s">
        <v>20</v>
      </c>
    </row>
    <row r="396" spans="1:14" ht="15">
      <c r="A396" s="72">
        <v>1</v>
      </c>
      <c r="B396" s="73" t="s">
        <v>3</v>
      </c>
      <c r="C396" s="182" t="s">
        <v>17</v>
      </c>
      <c r="D396" s="182" t="s">
        <v>17</v>
      </c>
      <c r="E396" s="194" t="s">
        <v>17</v>
      </c>
      <c r="F396" s="283" t="s">
        <v>17</v>
      </c>
      <c r="G396" s="182" t="s">
        <v>17</v>
      </c>
      <c r="H396" s="185" t="s">
        <v>17</v>
      </c>
      <c r="I396" s="196" t="s">
        <v>17</v>
      </c>
      <c r="J396" s="182" t="s">
        <v>17</v>
      </c>
      <c r="K396" s="194" t="s">
        <v>17</v>
      </c>
      <c r="L396" s="283" t="s">
        <v>17</v>
      </c>
      <c r="M396" s="286" t="s">
        <v>17</v>
      </c>
      <c r="N396" s="185" t="s">
        <v>17</v>
      </c>
    </row>
    <row r="397" spans="1:14" ht="15">
      <c r="A397" s="48">
        <v>2</v>
      </c>
      <c r="B397" s="49" t="s">
        <v>118</v>
      </c>
      <c r="C397" s="182" t="s">
        <v>17</v>
      </c>
      <c r="D397" s="182" t="s">
        <v>17</v>
      </c>
      <c r="E397" s="194" t="s">
        <v>17</v>
      </c>
      <c r="F397" s="284" t="s">
        <v>17</v>
      </c>
      <c r="G397" s="182" t="s">
        <v>17</v>
      </c>
      <c r="H397" s="185" t="s">
        <v>17</v>
      </c>
      <c r="I397" s="196" t="s">
        <v>17</v>
      </c>
      <c r="J397" s="182" t="s">
        <v>17</v>
      </c>
      <c r="K397" s="194" t="s">
        <v>17</v>
      </c>
      <c r="L397" s="284" t="s">
        <v>17</v>
      </c>
      <c r="M397" s="182" t="s">
        <v>17</v>
      </c>
      <c r="N397" s="185" t="s">
        <v>17</v>
      </c>
    </row>
    <row r="398" spans="1:14" ht="15">
      <c r="A398" s="48">
        <v>3</v>
      </c>
      <c r="B398" s="49" t="s">
        <v>4</v>
      </c>
      <c r="C398" s="182">
        <v>1</v>
      </c>
      <c r="D398" s="182">
        <v>3</v>
      </c>
      <c r="E398" s="201">
        <v>300000000</v>
      </c>
      <c r="F398" s="284">
        <v>1</v>
      </c>
      <c r="G398" s="182">
        <v>3</v>
      </c>
      <c r="H398" s="187">
        <v>350000000</v>
      </c>
      <c r="I398" s="196" t="s">
        <v>17</v>
      </c>
      <c r="J398" s="182" t="s">
        <v>17</v>
      </c>
      <c r="K398" s="194" t="s">
        <v>17</v>
      </c>
      <c r="L398" s="284" t="s">
        <v>17</v>
      </c>
      <c r="M398" s="182" t="s">
        <v>17</v>
      </c>
      <c r="N398" s="185" t="s">
        <v>17</v>
      </c>
    </row>
    <row r="399" spans="1:14" ht="15">
      <c r="A399" s="48">
        <v>4</v>
      </c>
      <c r="B399" s="49" t="s">
        <v>5</v>
      </c>
      <c r="C399" s="182">
        <v>1</v>
      </c>
      <c r="D399" s="182">
        <v>3</v>
      </c>
      <c r="E399" s="201">
        <v>300000000</v>
      </c>
      <c r="F399" s="284">
        <v>1</v>
      </c>
      <c r="G399" s="182">
        <v>3</v>
      </c>
      <c r="H399" s="187">
        <v>300000000</v>
      </c>
      <c r="I399" s="196" t="s">
        <v>17</v>
      </c>
      <c r="J399" s="182" t="s">
        <v>17</v>
      </c>
      <c r="K399" s="194" t="s">
        <v>17</v>
      </c>
      <c r="L399" s="284" t="s">
        <v>17</v>
      </c>
      <c r="M399" s="182" t="s">
        <v>17</v>
      </c>
      <c r="N399" s="185" t="s">
        <v>17</v>
      </c>
    </row>
    <row r="400" spans="1:14" ht="15">
      <c r="A400" s="48">
        <v>5</v>
      </c>
      <c r="B400" s="49" t="s">
        <v>10</v>
      </c>
      <c r="C400" s="182" t="s">
        <v>17</v>
      </c>
      <c r="D400" s="182" t="s">
        <v>17</v>
      </c>
      <c r="E400" s="194" t="s">
        <v>17</v>
      </c>
      <c r="F400" s="284" t="s">
        <v>17</v>
      </c>
      <c r="G400" s="182" t="s">
        <v>17</v>
      </c>
      <c r="H400" s="185" t="s">
        <v>17</v>
      </c>
      <c r="I400" s="196" t="s">
        <v>17</v>
      </c>
      <c r="J400" s="182" t="s">
        <v>17</v>
      </c>
      <c r="K400" s="194" t="s">
        <v>17</v>
      </c>
      <c r="L400" s="284" t="s">
        <v>17</v>
      </c>
      <c r="M400" s="182" t="s">
        <v>17</v>
      </c>
      <c r="N400" s="185" t="s">
        <v>17</v>
      </c>
    </row>
    <row r="401" spans="1:14" ht="15">
      <c r="A401" s="48">
        <v>6</v>
      </c>
      <c r="B401" s="49" t="s">
        <v>6</v>
      </c>
      <c r="C401" s="182" t="s">
        <v>17</v>
      </c>
      <c r="D401" s="182" t="s">
        <v>17</v>
      </c>
      <c r="E401" s="194" t="s">
        <v>17</v>
      </c>
      <c r="F401" s="284" t="s">
        <v>17</v>
      </c>
      <c r="G401" s="182" t="s">
        <v>17</v>
      </c>
      <c r="H401" s="185" t="s">
        <v>17</v>
      </c>
      <c r="I401" s="196">
        <v>2</v>
      </c>
      <c r="J401" s="182">
        <v>6</v>
      </c>
      <c r="K401" s="195">
        <v>600000000</v>
      </c>
      <c r="L401" s="284" t="s">
        <v>117</v>
      </c>
      <c r="M401" s="182">
        <v>6</v>
      </c>
      <c r="N401" s="186">
        <v>206649000</v>
      </c>
    </row>
    <row r="402" spans="1:14" ht="15">
      <c r="A402" s="48">
        <v>7</v>
      </c>
      <c r="B402" s="49" t="s">
        <v>119</v>
      </c>
      <c r="C402" s="182" t="s">
        <v>17</v>
      </c>
      <c r="D402" s="182" t="s">
        <v>17</v>
      </c>
      <c r="E402" s="194" t="s">
        <v>17</v>
      </c>
      <c r="F402" s="284" t="s">
        <v>17</v>
      </c>
      <c r="G402" s="182" t="s">
        <v>17</v>
      </c>
      <c r="H402" s="185" t="s">
        <v>17</v>
      </c>
      <c r="I402" s="196" t="s">
        <v>17</v>
      </c>
      <c r="J402" s="182" t="s">
        <v>17</v>
      </c>
      <c r="K402" s="194" t="s">
        <v>17</v>
      </c>
      <c r="L402" s="284" t="s">
        <v>17</v>
      </c>
      <c r="M402" s="182" t="s">
        <v>17</v>
      </c>
      <c r="N402" s="185" t="s">
        <v>17</v>
      </c>
    </row>
    <row r="403" spans="1:14" ht="15">
      <c r="A403" s="48">
        <v>8</v>
      </c>
      <c r="B403" s="49" t="s">
        <v>44</v>
      </c>
      <c r="C403" s="182" t="s">
        <v>17</v>
      </c>
      <c r="D403" s="182" t="s">
        <v>17</v>
      </c>
      <c r="E403" s="194" t="s">
        <v>17</v>
      </c>
      <c r="F403" s="284" t="s">
        <v>17</v>
      </c>
      <c r="G403" s="182" t="s">
        <v>17</v>
      </c>
      <c r="H403" s="185" t="s">
        <v>17</v>
      </c>
      <c r="I403" s="196" t="s">
        <v>17</v>
      </c>
      <c r="J403" s="182" t="s">
        <v>17</v>
      </c>
      <c r="K403" s="194" t="s">
        <v>17</v>
      </c>
      <c r="L403" s="284" t="s">
        <v>17</v>
      </c>
      <c r="M403" s="182" t="s">
        <v>17</v>
      </c>
      <c r="N403" s="185" t="s">
        <v>17</v>
      </c>
    </row>
    <row r="404" spans="1:14" ht="15">
      <c r="A404" s="48">
        <v>9</v>
      </c>
      <c r="B404" s="49" t="s">
        <v>12</v>
      </c>
      <c r="C404" s="182" t="s">
        <v>17</v>
      </c>
      <c r="D404" s="182" t="s">
        <v>17</v>
      </c>
      <c r="E404" s="194" t="s">
        <v>17</v>
      </c>
      <c r="F404" s="284" t="s">
        <v>17</v>
      </c>
      <c r="G404" s="182" t="s">
        <v>17</v>
      </c>
      <c r="H404" s="185" t="s">
        <v>17</v>
      </c>
      <c r="I404" s="196" t="s">
        <v>17</v>
      </c>
      <c r="J404" s="182" t="s">
        <v>17</v>
      </c>
      <c r="K404" s="194" t="s">
        <v>17</v>
      </c>
      <c r="L404" s="284" t="s">
        <v>17</v>
      </c>
      <c r="M404" s="182" t="s">
        <v>17</v>
      </c>
      <c r="N404" s="185" t="s">
        <v>17</v>
      </c>
    </row>
    <row r="405" spans="1:14" ht="15">
      <c r="A405" s="48">
        <v>10</v>
      </c>
      <c r="B405" s="49" t="s">
        <v>13</v>
      </c>
      <c r="C405" s="182" t="s">
        <v>17</v>
      </c>
      <c r="D405" s="182" t="s">
        <v>17</v>
      </c>
      <c r="E405" s="194" t="s">
        <v>17</v>
      </c>
      <c r="F405" s="284" t="s">
        <v>17</v>
      </c>
      <c r="G405" s="182" t="s">
        <v>17</v>
      </c>
      <c r="H405" s="185" t="s">
        <v>17</v>
      </c>
      <c r="I405" s="196" t="s">
        <v>17</v>
      </c>
      <c r="J405" s="182" t="s">
        <v>17</v>
      </c>
      <c r="K405" s="194" t="s">
        <v>17</v>
      </c>
      <c r="L405" s="284" t="s">
        <v>17</v>
      </c>
      <c r="M405" s="182" t="s">
        <v>17</v>
      </c>
      <c r="N405" s="185" t="s">
        <v>17</v>
      </c>
    </row>
    <row r="406" spans="1:14" ht="15">
      <c r="A406" s="48">
        <v>11</v>
      </c>
      <c r="B406" s="49" t="s">
        <v>7</v>
      </c>
      <c r="C406" s="182">
        <v>1</v>
      </c>
      <c r="D406" s="182">
        <v>3</v>
      </c>
      <c r="E406" s="201">
        <v>300000000</v>
      </c>
      <c r="F406" s="284">
        <v>1</v>
      </c>
      <c r="G406" s="182">
        <v>3</v>
      </c>
      <c r="H406" s="187">
        <v>115000000</v>
      </c>
      <c r="I406" s="196" t="s">
        <v>17</v>
      </c>
      <c r="J406" s="182" t="s">
        <v>17</v>
      </c>
      <c r="K406" s="194" t="s">
        <v>17</v>
      </c>
      <c r="L406" s="284" t="s">
        <v>17</v>
      </c>
      <c r="M406" s="182" t="s">
        <v>17</v>
      </c>
      <c r="N406" s="185" t="s">
        <v>17</v>
      </c>
    </row>
    <row r="407" spans="1:14" ht="15">
      <c r="A407" s="48">
        <v>12</v>
      </c>
      <c r="B407" s="59" t="s">
        <v>21</v>
      </c>
      <c r="C407" s="182" t="s">
        <v>17</v>
      </c>
      <c r="D407" s="182" t="s">
        <v>17</v>
      </c>
      <c r="E407" s="194" t="s">
        <v>17</v>
      </c>
      <c r="F407" s="284" t="s">
        <v>17</v>
      </c>
      <c r="G407" s="182" t="s">
        <v>17</v>
      </c>
      <c r="H407" s="185" t="s">
        <v>17</v>
      </c>
      <c r="I407" s="196" t="s">
        <v>17</v>
      </c>
      <c r="J407" s="182" t="s">
        <v>17</v>
      </c>
      <c r="K407" s="194" t="s">
        <v>17</v>
      </c>
      <c r="L407" s="284" t="s">
        <v>17</v>
      </c>
      <c r="M407" s="182" t="s">
        <v>17</v>
      </c>
      <c r="N407" s="185" t="s">
        <v>17</v>
      </c>
    </row>
    <row r="408" spans="1:14" ht="15">
      <c r="A408" s="48">
        <v>13</v>
      </c>
      <c r="B408" s="59" t="s">
        <v>22</v>
      </c>
      <c r="C408" s="182" t="s">
        <v>17</v>
      </c>
      <c r="D408" s="182" t="s">
        <v>17</v>
      </c>
      <c r="E408" s="194" t="s">
        <v>17</v>
      </c>
      <c r="F408" s="284" t="s">
        <v>17</v>
      </c>
      <c r="G408" s="182" t="s">
        <v>17</v>
      </c>
      <c r="H408" s="185" t="s">
        <v>17</v>
      </c>
      <c r="I408" s="182" t="s">
        <v>17</v>
      </c>
      <c r="J408" s="182" t="s">
        <v>17</v>
      </c>
      <c r="K408" s="194" t="s">
        <v>17</v>
      </c>
      <c r="L408" s="284" t="s">
        <v>17</v>
      </c>
      <c r="M408" s="182" t="s">
        <v>17</v>
      </c>
      <c r="N408" s="185" t="s">
        <v>17</v>
      </c>
    </row>
    <row r="409" spans="1:14" ht="15">
      <c r="A409" s="48">
        <v>14</v>
      </c>
      <c r="B409" s="62" t="s">
        <v>23</v>
      </c>
      <c r="C409" s="182" t="s">
        <v>17</v>
      </c>
      <c r="D409" s="182" t="s">
        <v>17</v>
      </c>
      <c r="E409" s="194" t="s">
        <v>17</v>
      </c>
      <c r="F409" s="284" t="s">
        <v>17</v>
      </c>
      <c r="G409" s="182" t="s">
        <v>17</v>
      </c>
      <c r="H409" s="185" t="s">
        <v>17</v>
      </c>
      <c r="I409" s="182" t="s">
        <v>17</v>
      </c>
      <c r="J409" s="182" t="s">
        <v>17</v>
      </c>
      <c r="K409" s="194" t="s">
        <v>17</v>
      </c>
      <c r="L409" s="284" t="s">
        <v>17</v>
      </c>
      <c r="M409" s="182" t="s">
        <v>17</v>
      </c>
      <c r="N409" s="185" t="s">
        <v>17</v>
      </c>
    </row>
    <row r="410" spans="1:14" ht="15">
      <c r="A410" s="48">
        <v>15</v>
      </c>
      <c r="B410" s="157" t="s">
        <v>26</v>
      </c>
      <c r="C410" s="182">
        <v>1</v>
      </c>
      <c r="D410" s="182">
        <v>3</v>
      </c>
      <c r="E410" s="201">
        <v>300000000</v>
      </c>
      <c r="F410" s="284">
        <v>1</v>
      </c>
      <c r="G410" s="182">
        <v>3</v>
      </c>
      <c r="H410" s="187">
        <v>150000000</v>
      </c>
      <c r="I410" s="182" t="s">
        <v>17</v>
      </c>
      <c r="J410" s="182" t="s">
        <v>17</v>
      </c>
      <c r="K410" s="194" t="s">
        <v>17</v>
      </c>
      <c r="L410" s="284" t="s">
        <v>17</v>
      </c>
      <c r="M410" s="182" t="s">
        <v>17</v>
      </c>
      <c r="N410" s="185" t="s">
        <v>17</v>
      </c>
    </row>
    <row r="411" spans="1:14" ht="15">
      <c r="A411" s="48">
        <v>16</v>
      </c>
      <c r="B411" s="157" t="s">
        <v>41</v>
      </c>
      <c r="C411" s="182" t="s">
        <v>17</v>
      </c>
      <c r="D411" s="182" t="s">
        <v>17</v>
      </c>
      <c r="E411" s="194" t="s">
        <v>17</v>
      </c>
      <c r="F411" s="284" t="s">
        <v>17</v>
      </c>
      <c r="G411" s="182" t="s">
        <v>17</v>
      </c>
      <c r="H411" s="185" t="s">
        <v>17</v>
      </c>
      <c r="I411" s="182" t="s">
        <v>17</v>
      </c>
      <c r="J411" s="182" t="s">
        <v>17</v>
      </c>
      <c r="K411" s="194" t="s">
        <v>17</v>
      </c>
      <c r="L411" s="284" t="s">
        <v>17</v>
      </c>
      <c r="M411" s="182" t="s">
        <v>17</v>
      </c>
      <c r="N411" s="185" t="s">
        <v>17</v>
      </c>
    </row>
    <row r="412" spans="1:14" ht="15">
      <c r="A412" s="79">
        <v>17</v>
      </c>
      <c r="B412" s="277" t="s">
        <v>27</v>
      </c>
      <c r="C412" s="188" t="s">
        <v>17</v>
      </c>
      <c r="D412" s="188" t="s">
        <v>17</v>
      </c>
      <c r="E412" s="199" t="s">
        <v>17</v>
      </c>
      <c r="F412" s="285" t="s">
        <v>17</v>
      </c>
      <c r="G412" s="188" t="s">
        <v>17</v>
      </c>
      <c r="H412" s="189" t="s">
        <v>17</v>
      </c>
      <c r="I412" s="188" t="s">
        <v>17</v>
      </c>
      <c r="J412" s="188" t="s">
        <v>17</v>
      </c>
      <c r="K412" s="199" t="s">
        <v>17</v>
      </c>
      <c r="L412" s="285" t="s">
        <v>17</v>
      </c>
      <c r="M412" s="188" t="s">
        <v>17</v>
      </c>
      <c r="N412" s="189" t="s">
        <v>17</v>
      </c>
    </row>
    <row r="413" spans="1:14" ht="15.75" thickBot="1">
      <c r="A413" s="372" t="s">
        <v>8</v>
      </c>
      <c r="B413" s="373"/>
      <c r="C413" s="225">
        <f aca="true" t="shared" si="15" ref="C413:H413">SUM(C398:C412)</f>
        <v>4</v>
      </c>
      <c r="D413" s="225">
        <f t="shared" si="15"/>
        <v>12</v>
      </c>
      <c r="E413" s="235">
        <f t="shared" si="15"/>
        <v>1200000000</v>
      </c>
      <c r="F413" s="236">
        <f t="shared" si="15"/>
        <v>4</v>
      </c>
      <c r="G413" s="225">
        <f t="shared" si="15"/>
        <v>12</v>
      </c>
      <c r="H413" s="241">
        <f t="shared" si="15"/>
        <v>915000000</v>
      </c>
      <c r="I413" s="259">
        <f>SUM(I401:I412)</f>
        <v>2</v>
      </c>
      <c r="J413" s="260">
        <f>SUM(J401:J412)</f>
        <v>6</v>
      </c>
      <c r="K413" s="261">
        <f>SUM(K401:K412)</f>
        <v>600000000</v>
      </c>
      <c r="L413" s="262">
        <v>2</v>
      </c>
      <c r="M413" s="260">
        <v>6</v>
      </c>
      <c r="N413" s="263">
        <f>SUM(N401:N412)</f>
        <v>206649000</v>
      </c>
    </row>
    <row r="414" spans="1:14" ht="13.5" thickTop="1">
      <c r="A414" s="374" t="s">
        <v>76</v>
      </c>
      <c r="B414" s="374"/>
      <c r="C414" s="110"/>
      <c r="D414" s="110"/>
      <c r="E414" s="110"/>
      <c r="F414" s="110"/>
      <c r="G414" s="110"/>
      <c r="H414" s="110"/>
      <c r="I414" s="110"/>
      <c r="J414" s="110"/>
      <c r="K414" s="110"/>
      <c r="L414" s="110" t="s">
        <v>130</v>
      </c>
      <c r="M414" s="110"/>
      <c r="N414" s="110"/>
    </row>
    <row r="415" spans="1:14" ht="15">
      <c r="A415" s="111"/>
      <c r="B415" s="111"/>
      <c r="C415" s="111"/>
      <c r="D415" s="111"/>
      <c r="E415" s="111"/>
      <c r="F415" s="111"/>
      <c r="G415" s="111"/>
      <c r="H415" s="111"/>
      <c r="I415" s="111"/>
      <c r="J415" s="111"/>
      <c r="K415" s="111"/>
      <c r="L415" s="111"/>
      <c r="M415" s="111"/>
      <c r="N415" s="257"/>
    </row>
    <row r="416" spans="1:14" ht="15">
      <c r="A416" s="44" t="s">
        <v>33</v>
      </c>
      <c r="B416" s="44"/>
      <c r="C416" s="240"/>
      <c r="D416" s="111"/>
      <c r="E416" s="111"/>
      <c r="F416" s="111"/>
      <c r="G416" s="111"/>
      <c r="H416" s="111"/>
      <c r="I416" s="111"/>
      <c r="J416" s="111"/>
      <c r="K416" s="111"/>
      <c r="L416" s="111"/>
      <c r="M416" s="111"/>
      <c r="N416" s="111"/>
    </row>
    <row r="417" spans="1:14" ht="15">
      <c r="A417" s="44"/>
      <c r="B417" s="44" t="s">
        <v>136</v>
      </c>
      <c r="C417" s="240"/>
      <c r="D417" s="111"/>
      <c r="E417" s="111"/>
      <c r="F417" s="111"/>
      <c r="G417" s="111"/>
      <c r="H417" s="111"/>
      <c r="I417" s="111"/>
      <c r="J417" s="111"/>
      <c r="K417" s="111"/>
      <c r="L417" s="111"/>
      <c r="M417" s="111"/>
      <c r="N417" s="111"/>
    </row>
    <row r="418" spans="1:14" ht="15">
      <c r="A418" s="44"/>
      <c r="B418" s="44" t="s">
        <v>134</v>
      </c>
      <c r="C418" s="240"/>
      <c r="D418" s="111"/>
      <c r="E418" s="111"/>
      <c r="F418" s="111"/>
      <c r="G418" s="111"/>
      <c r="H418" s="111"/>
      <c r="I418" s="111"/>
      <c r="J418" s="111"/>
      <c r="K418" s="111"/>
      <c r="L418" s="111"/>
      <c r="M418" s="111"/>
      <c r="N418" s="111"/>
    </row>
    <row r="419" spans="1:14" ht="15">
      <c r="A419" s="44"/>
      <c r="B419" s="44" t="s">
        <v>137</v>
      </c>
      <c r="C419" s="111"/>
      <c r="D419" s="111"/>
      <c r="E419" s="111"/>
      <c r="F419" s="111"/>
      <c r="G419" s="111"/>
      <c r="H419" s="111"/>
      <c r="I419" s="111"/>
      <c r="J419" s="111"/>
      <c r="K419" s="111"/>
      <c r="L419" s="111"/>
      <c r="M419" s="111"/>
      <c r="N419" s="111"/>
    </row>
  </sheetData>
  <sheetProtection/>
  <mergeCells count="166">
    <mergeCell ref="I178:N178"/>
    <mergeCell ref="C179:E179"/>
    <mergeCell ref="F179:H179"/>
    <mergeCell ref="I179:K179"/>
    <mergeCell ref="L179:N179"/>
    <mergeCell ref="A198:B198"/>
    <mergeCell ref="A172:N172"/>
    <mergeCell ref="A173:N173"/>
    <mergeCell ref="A174:N174"/>
    <mergeCell ref="A176:A180"/>
    <mergeCell ref="B176:B180"/>
    <mergeCell ref="C176:H176"/>
    <mergeCell ref="I176:N176"/>
    <mergeCell ref="C177:H177"/>
    <mergeCell ref="I177:N177"/>
    <mergeCell ref="C178:H178"/>
    <mergeCell ref="C137:E137"/>
    <mergeCell ref="F137:H137"/>
    <mergeCell ref="I137:K137"/>
    <mergeCell ref="L137:N137"/>
    <mergeCell ref="A156:B156"/>
    <mergeCell ref="A157:B157"/>
    <mergeCell ref="A131:N131"/>
    <mergeCell ref="A132:N132"/>
    <mergeCell ref="A134:A138"/>
    <mergeCell ref="B134:B138"/>
    <mergeCell ref="C134:H134"/>
    <mergeCell ref="I134:N134"/>
    <mergeCell ref="C135:H135"/>
    <mergeCell ref="I135:N135"/>
    <mergeCell ref="C136:H136"/>
    <mergeCell ref="I136:N136"/>
    <mergeCell ref="L95:N95"/>
    <mergeCell ref="A116:B116"/>
    <mergeCell ref="A117:B117"/>
    <mergeCell ref="C93:H93"/>
    <mergeCell ref="I93:N93"/>
    <mergeCell ref="A130:N130"/>
    <mergeCell ref="A90:N90"/>
    <mergeCell ref="A92:A96"/>
    <mergeCell ref="B92:B96"/>
    <mergeCell ref="C92:H92"/>
    <mergeCell ref="I92:N92"/>
    <mergeCell ref="C94:H94"/>
    <mergeCell ref="I94:N94"/>
    <mergeCell ref="C95:E95"/>
    <mergeCell ref="F95:H95"/>
    <mergeCell ref="I95:K95"/>
    <mergeCell ref="I50:K50"/>
    <mergeCell ref="L50:N50"/>
    <mergeCell ref="A72:B72"/>
    <mergeCell ref="A73:B73"/>
    <mergeCell ref="A88:N88"/>
    <mergeCell ref="A89:N89"/>
    <mergeCell ref="A45:N45"/>
    <mergeCell ref="A46:N46"/>
    <mergeCell ref="A48:A51"/>
    <mergeCell ref="B48:B51"/>
    <mergeCell ref="C48:H48"/>
    <mergeCell ref="I48:N48"/>
    <mergeCell ref="C49:H49"/>
    <mergeCell ref="I49:N49"/>
    <mergeCell ref="C50:E50"/>
    <mergeCell ref="F50:H50"/>
    <mergeCell ref="A3:N3"/>
    <mergeCell ref="A4:N4"/>
    <mergeCell ref="A5:N5"/>
    <mergeCell ref="A7:A10"/>
    <mergeCell ref="A31:B31"/>
    <mergeCell ref="A44:N44"/>
    <mergeCell ref="B7:B10"/>
    <mergeCell ref="C7:H7"/>
    <mergeCell ref="I7:N7"/>
    <mergeCell ref="C9:E9"/>
    <mergeCell ref="F9:H9"/>
    <mergeCell ref="A32:B32"/>
    <mergeCell ref="C8:H8"/>
    <mergeCell ref="I8:N8"/>
    <mergeCell ref="L9:N9"/>
    <mergeCell ref="I9:K9"/>
    <mergeCell ref="A216:N216"/>
    <mergeCell ref="A217:N217"/>
    <mergeCell ref="A218:N218"/>
    <mergeCell ref="A220:A224"/>
    <mergeCell ref="B220:B224"/>
    <mergeCell ref="C220:H220"/>
    <mergeCell ref="I220:N220"/>
    <mergeCell ref="C221:H221"/>
    <mergeCell ref="I221:N221"/>
    <mergeCell ref="C222:H222"/>
    <mergeCell ref="I222:N222"/>
    <mergeCell ref="C223:E223"/>
    <mergeCell ref="F223:H223"/>
    <mergeCell ref="I223:K223"/>
    <mergeCell ref="L223:N223"/>
    <mergeCell ref="A242:B242"/>
    <mergeCell ref="A243:B243"/>
    <mergeCell ref="A199:B199"/>
    <mergeCell ref="A257:N257"/>
    <mergeCell ref="A258:N258"/>
    <mergeCell ref="A259:N259"/>
    <mergeCell ref="A261:A265"/>
    <mergeCell ref="B261:B265"/>
    <mergeCell ref="C261:H261"/>
    <mergeCell ref="I261:N261"/>
    <mergeCell ref="C262:H262"/>
    <mergeCell ref="I262:N262"/>
    <mergeCell ref="C263:H263"/>
    <mergeCell ref="I263:N263"/>
    <mergeCell ref="C264:E264"/>
    <mergeCell ref="F264:H264"/>
    <mergeCell ref="I264:K264"/>
    <mergeCell ref="L264:N264"/>
    <mergeCell ref="A283:B283"/>
    <mergeCell ref="A284:B284"/>
    <mergeCell ref="A300:N300"/>
    <mergeCell ref="A301:N301"/>
    <mergeCell ref="A302:N302"/>
    <mergeCell ref="A304:A308"/>
    <mergeCell ref="B304:B308"/>
    <mergeCell ref="C304:H304"/>
    <mergeCell ref="I304:N304"/>
    <mergeCell ref="C305:H305"/>
    <mergeCell ref="I305:N305"/>
    <mergeCell ref="C306:H306"/>
    <mergeCell ref="I306:N306"/>
    <mergeCell ref="C307:E307"/>
    <mergeCell ref="F307:H307"/>
    <mergeCell ref="I307:K307"/>
    <mergeCell ref="L307:N307"/>
    <mergeCell ref="A326:B326"/>
    <mergeCell ref="A327:B327"/>
    <mergeCell ref="A344:N344"/>
    <mergeCell ref="A345:N345"/>
    <mergeCell ref="A346:N346"/>
    <mergeCell ref="A348:A352"/>
    <mergeCell ref="B348:B352"/>
    <mergeCell ref="C348:H348"/>
    <mergeCell ref="I348:N348"/>
    <mergeCell ref="C349:H349"/>
    <mergeCell ref="I349:N349"/>
    <mergeCell ref="C350:H350"/>
    <mergeCell ref="I350:N350"/>
    <mergeCell ref="C351:E351"/>
    <mergeCell ref="F351:H351"/>
    <mergeCell ref="I351:K351"/>
    <mergeCell ref="L351:N351"/>
    <mergeCell ref="A370:B370"/>
    <mergeCell ref="A371:B371"/>
    <mergeCell ref="A387:N387"/>
    <mergeCell ref="A388:N388"/>
    <mergeCell ref="A389:N389"/>
    <mergeCell ref="A391:A395"/>
    <mergeCell ref="B391:B395"/>
    <mergeCell ref="C391:H391"/>
    <mergeCell ref="I391:N391"/>
    <mergeCell ref="C392:H392"/>
    <mergeCell ref="A413:B413"/>
    <mergeCell ref="A414:B414"/>
    <mergeCell ref="I392:N392"/>
    <mergeCell ref="C393:H393"/>
    <mergeCell ref="I393:N393"/>
    <mergeCell ref="C394:E394"/>
    <mergeCell ref="F394:H394"/>
    <mergeCell ref="I394:K394"/>
    <mergeCell ref="L394:N394"/>
  </mergeCells>
  <printOptions/>
  <pageMargins left="0.98" right="0.17" top="0.84" bottom="0.18" header="0.25" footer="0.21"/>
  <pageSetup horizontalDpi="600" verticalDpi="600" orientation="landscape" paperSize="9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1"/>
  <sheetViews>
    <sheetView view="pageBreakPreview" zoomScale="90" zoomScaleNormal="75" zoomScaleSheetLayoutView="90" zoomScalePageLayoutView="0" workbookViewId="0" topLeftCell="A1">
      <selection activeCell="C19" sqref="C19"/>
    </sheetView>
  </sheetViews>
  <sheetFormatPr defaultColWidth="9.140625" defaultRowHeight="12.75"/>
  <cols>
    <col min="1" max="1" width="4.421875" style="0" customWidth="1"/>
    <col min="2" max="2" width="65.7109375" style="0" customWidth="1"/>
    <col min="3" max="3" width="8.421875" style="0" customWidth="1"/>
    <col min="4" max="4" width="9.8515625" style="0" customWidth="1"/>
    <col min="5" max="5" width="17.57421875" style="0" customWidth="1"/>
    <col min="7" max="7" width="10.7109375" style="0" customWidth="1"/>
    <col min="8" max="8" width="20.00390625" style="0" customWidth="1"/>
  </cols>
  <sheetData>
    <row r="1" spans="1:8" ht="15.75">
      <c r="A1" s="43" t="s">
        <v>45</v>
      </c>
      <c r="B1" s="43"/>
      <c r="C1" s="44"/>
      <c r="D1" s="44"/>
      <c r="E1" s="44"/>
      <c r="F1" s="45"/>
      <c r="G1" s="45"/>
      <c r="H1" s="45"/>
    </row>
    <row r="2" spans="1:8" ht="15.75">
      <c r="A2" s="43" t="s">
        <v>31</v>
      </c>
      <c r="B2" s="43"/>
      <c r="C2" s="44"/>
      <c r="D2" s="44"/>
      <c r="E2" s="44"/>
      <c r="F2" s="45"/>
      <c r="G2" s="45"/>
      <c r="H2" s="45"/>
    </row>
    <row r="3" spans="1:8" ht="11.25" customHeight="1">
      <c r="A3" s="44"/>
      <c r="B3" s="44"/>
      <c r="C3" s="44"/>
      <c r="D3" s="44"/>
      <c r="E3" s="44"/>
      <c r="F3" s="45"/>
      <c r="G3" s="45"/>
      <c r="H3" s="45"/>
    </row>
    <row r="4" spans="1:8" ht="27">
      <c r="A4" s="411" t="s">
        <v>46</v>
      </c>
      <c r="B4" s="411"/>
      <c r="C4" s="411"/>
      <c r="D4" s="411"/>
      <c r="E4" s="411"/>
      <c r="F4" s="411"/>
      <c r="G4" s="411"/>
      <c r="H4" s="411"/>
    </row>
    <row r="5" spans="1:8" ht="28.5" customHeight="1">
      <c r="A5" s="411" t="s">
        <v>66</v>
      </c>
      <c r="B5" s="411"/>
      <c r="C5" s="411"/>
      <c r="D5" s="411"/>
      <c r="E5" s="411"/>
      <c r="F5" s="411"/>
      <c r="G5" s="411"/>
      <c r="H5" s="411"/>
    </row>
    <row r="6" spans="1:8" ht="18.75" customHeight="1" thickBot="1">
      <c r="A6" s="44"/>
      <c r="B6" s="44"/>
      <c r="C6" s="46"/>
      <c r="D6" s="46"/>
      <c r="E6" s="46"/>
      <c r="F6" s="46"/>
      <c r="G6" s="46"/>
      <c r="H6" s="46"/>
    </row>
    <row r="7" spans="1:8" ht="25.5" customHeight="1" thickTop="1">
      <c r="A7" s="412" t="s">
        <v>0</v>
      </c>
      <c r="B7" s="419" t="s">
        <v>169</v>
      </c>
      <c r="C7" s="417" t="s">
        <v>62</v>
      </c>
      <c r="D7" s="417"/>
      <c r="E7" s="417"/>
      <c r="F7" s="417"/>
      <c r="G7" s="417"/>
      <c r="H7" s="418"/>
    </row>
    <row r="8" spans="1:8" ht="18" customHeight="1">
      <c r="A8" s="413"/>
      <c r="B8" s="420"/>
      <c r="C8" s="369" t="s">
        <v>52</v>
      </c>
      <c r="D8" s="369"/>
      <c r="E8" s="370"/>
      <c r="F8" s="389" t="s">
        <v>53</v>
      </c>
      <c r="G8" s="369"/>
      <c r="H8" s="384"/>
    </row>
    <row r="9" spans="1:8" ht="15" customHeight="1">
      <c r="A9" s="413"/>
      <c r="B9" s="420"/>
      <c r="C9" s="287" t="s">
        <v>8</v>
      </c>
      <c r="D9" s="287" t="s">
        <v>8</v>
      </c>
      <c r="E9" s="288" t="s">
        <v>8</v>
      </c>
      <c r="F9" s="289" t="s">
        <v>8</v>
      </c>
      <c r="G9" s="287" t="s">
        <v>8</v>
      </c>
      <c r="H9" s="290" t="s">
        <v>8</v>
      </c>
    </row>
    <row r="10" spans="1:8" ht="15" customHeight="1">
      <c r="A10" s="414"/>
      <c r="B10" s="421"/>
      <c r="C10" s="291" t="s">
        <v>14</v>
      </c>
      <c r="D10" s="291" t="s">
        <v>15</v>
      </c>
      <c r="E10" s="292" t="s">
        <v>30</v>
      </c>
      <c r="F10" s="293" t="s">
        <v>14</v>
      </c>
      <c r="G10" s="291" t="s">
        <v>15</v>
      </c>
      <c r="H10" s="294" t="s">
        <v>30</v>
      </c>
    </row>
    <row r="11" spans="1:8" ht="15" customHeight="1">
      <c r="A11" s="310">
        <v>1</v>
      </c>
      <c r="B11" s="311">
        <v>2</v>
      </c>
      <c r="C11" s="312">
        <v>3</v>
      </c>
      <c r="D11" s="312">
        <v>4</v>
      </c>
      <c r="E11" s="313">
        <v>5</v>
      </c>
      <c r="F11" s="314">
        <v>6</v>
      </c>
      <c r="G11" s="312">
        <v>7</v>
      </c>
      <c r="H11" s="315">
        <v>8</v>
      </c>
    </row>
    <row r="12" spans="1:8" ht="15" customHeight="1">
      <c r="A12" s="72"/>
      <c r="B12" s="324" t="s">
        <v>47</v>
      </c>
      <c r="C12" s="75"/>
      <c r="D12" s="75"/>
      <c r="E12" s="325"/>
      <c r="F12" s="326"/>
      <c r="G12" s="183"/>
      <c r="H12" s="184"/>
    </row>
    <row r="13" spans="1:8" ht="15" customHeight="1">
      <c r="A13" s="48">
        <v>1</v>
      </c>
      <c r="B13" s="49" t="s">
        <v>160</v>
      </c>
      <c r="C13" s="50">
        <v>186</v>
      </c>
      <c r="D13" s="50">
        <f>C13*3</f>
        <v>558</v>
      </c>
      <c r="E13" s="51">
        <v>1809086225</v>
      </c>
      <c r="F13" s="52">
        <v>94</v>
      </c>
      <c r="G13" s="50">
        <f>F13*3</f>
        <v>282</v>
      </c>
      <c r="H13" s="53">
        <v>632813000</v>
      </c>
    </row>
    <row r="14" spans="1:8" ht="15" customHeight="1">
      <c r="A14" s="48">
        <v>2</v>
      </c>
      <c r="B14" s="49" t="s">
        <v>163</v>
      </c>
      <c r="C14" s="50">
        <v>156</v>
      </c>
      <c r="D14" s="50">
        <f>C14*3</f>
        <v>468</v>
      </c>
      <c r="E14" s="54">
        <v>4801087305</v>
      </c>
      <c r="F14" s="52">
        <v>38</v>
      </c>
      <c r="G14" s="50">
        <f>F14*3</f>
        <v>114</v>
      </c>
      <c r="H14" s="55">
        <v>841599000</v>
      </c>
    </row>
    <row r="15" spans="1:8" ht="15" customHeight="1">
      <c r="A15" s="48">
        <v>3</v>
      </c>
      <c r="B15" s="49" t="s">
        <v>161</v>
      </c>
      <c r="C15" s="50">
        <v>47</v>
      </c>
      <c r="D15" s="50">
        <v>141</v>
      </c>
      <c r="E15" s="54">
        <v>6780450420</v>
      </c>
      <c r="F15" s="52">
        <v>8</v>
      </c>
      <c r="G15" s="50">
        <v>24</v>
      </c>
      <c r="H15" s="55">
        <v>858840000</v>
      </c>
    </row>
    <row r="16" spans="1:8" ht="15" customHeight="1">
      <c r="A16" s="52">
        <v>4</v>
      </c>
      <c r="B16" s="175" t="s">
        <v>226</v>
      </c>
      <c r="C16" s="50">
        <v>220</v>
      </c>
      <c r="D16" s="50">
        <v>660</v>
      </c>
      <c r="E16" s="54">
        <v>5244537500</v>
      </c>
      <c r="F16" s="52">
        <v>77</v>
      </c>
      <c r="G16" s="50">
        <f>F16*3</f>
        <v>231</v>
      </c>
      <c r="H16" s="55">
        <v>2100500000</v>
      </c>
    </row>
    <row r="17" spans="1:8" ht="15" customHeight="1">
      <c r="A17" s="52"/>
      <c r="B17" s="175"/>
      <c r="C17" s="50"/>
      <c r="D17" s="50"/>
      <c r="E17" s="54"/>
      <c r="F17" s="52"/>
      <c r="G17" s="50"/>
      <c r="H17" s="55"/>
    </row>
    <row r="18" spans="1:8" ht="15" customHeight="1">
      <c r="A18" s="48"/>
      <c r="B18" s="327" t="s">
        <v>167</v>
      </c>
      <c r="C18" s="50"/>
      <c r="D18" s="50"/>
      <c r="E18" s="54"/>
      <c r="F18" s="52"/>
      <c r="G18" s="50"/>
      <c r="H18" s="328"/>
    </row>
    <row r="19" spans="1:8" ht="31.5" customHeight="1">
      <c r="A19" s="48"/>
      <c r="B19" s="339" t="s">
        <v>172</v>
      </c>
      <c r="C19" s="57"/>
      <c r="D19" s="50"/>
      <c r="E19" s="54"/>
      <c r="F19" s="52"/>
      <c r="G19" s="50"/>
      <c r="H19" s="328"/>
    </row>
    <row r="20" spans="1:8" ht="15" customHeight="1">
      <c r="A20" s="48">
        <v>1</v>
      </c>
      <c r="B20" s="49" t="s">
        <v>216</v>
      </c>
      <c r="C20" s="57">
        <v>37</v>
      </c>
      <c r="D20" s="50">
        <f>C20*3</f>
        <v>111</v>
      </c>
      <c r="E20" s="51">
        <v>6368102500</v>
      </c>
      <c r="F20" s="52">
        <v>5</v>
      </c>
      <c r="G20" s="50">
        <f>F20*3</f>
        <v>15</v>
      </c>
      <c r="H20" s="55">
        <v>577488000</v>
      </c>
    </row>
    <row r="21" spans="1:8" ht="15" customHeight="1">
      <c r="A21" s="48">
        <v>2</v>
      </c>
      <c r="B21" s="49" t="s">
        <v>217</v>
      </c>
      <c r="C21" s="57">
        <v>20</v>
      </c>
      <c r="D21" s="50">
        <f aca="true" t="shared" si="0" ref="D21:D28">C21*3</f>
        <v>60</v>
      </c>
      <c r="E21" s="51">
        <v>2006345000</v>
      </c>
      <c r="F21" s="52">
        <v>4</v>
      </c>
      <c r="G21" s="50">
        <f>F21*3</f>
        <v>12</v>
      </c>
      <c r="H21" s="58">
        <v>312008000</v>
      </c>
    </row>
    <row r="22" spans="1:8" ht="15" customHeight="1">
      <c r="A22" s="48">
        <v>3</v>
      </c>
      <c r="B22" s="49" t="s">
        <v>218</v>
      </c>
      <c r="C22" s="57">
        <v>12</v>
      </c>
      <c r="D22" s="50">
        <f t="shared" si="0"/>
        <v>36</v>
      </c>
      <c r="E22" s="51">
        <v>1155496000</v>
      </c>
      <c r="F22" s="52">
        <v>3</v>
      </c>
      <c r="G22" s="50">
        <f>F22*3</f>
        <v>9</v>
      </c>
      <c r="H22" s="58">
        <v>229424800</v>
      </c>
    </row>
    <row r="23" spans="1:8" ht="15" customHeight="1">
      <c r="A23" s="48">
        <v>4</v>
      </c>
      <c r="B23" s="49" t="s">
        <v>219</v>
      </c>
      <c r="C23" s="57">
        <v>12</v>
      </c>
      <c r="D23" s="50">
        <f t="shared" si="0"/>
        <v>36</v>
      </c>
      <c r="E23" s="51">
        <v>2078767500</v>
      </c>
      <c r="F23" s="52">
        <v>4</v>
      </c>
      <c r="G23" s="50">
        <f>F23*3</f>
        <v>12</v>
      </c>
      <c r="H23" s="58">
        <v>619872000</v>
      </c>
    </row>
    <row r="24" spans="1:8" ht="15" customHeight="1">
      <c r="A24" s="48">
        <v>5</v>
      </c>
      <c r="B24" s="59" t="s">
        <v>68</v>
      </c>
      <c r="C24" s="57">
        <v>2</v>
      </c>
      <c r="D24" s="50">
        <f t="shared" si="0"/>
        <v>6</v>
      </c>
      <c r="E24" s="51">
        <v>660000000</v>
      </c>
      <c r="F24" s="52">
        <v>1</v>
      </c>
      <c r="G24" s="50">
        <v>3</v>
      </c>
      <c r="H24" s="58">
        <v>287395200</v>
      </c>
    </row>
    <row r="25" spans="1:8" ht="15" customHeight="1">
      <c r="A25" s="48">
        <v>6</v>
      </c>
      <c r="B25" s="59" t="s">
        <v>69</v>
      </c>
      <c r="C25" s="57">
        <v>68</v>
      </c>
      <c r="D25" s="50">
        <f t="shared" si="0"/>
        <v>204</v>
      </c>
      <c r="E25" s="51">
        <f>C25*50000000</f>
        <v>3400000000</v>
      </c>
      <c r="F25" s="52">
        <v>38</v>
      </c>
      <c r="G25" s="50">
        <f>F25*3</f>
        <v>114</v>
      </c>
      <c r="H25" s="58">
        <v>1452251200</v>
      </c>
    </row>
    <row r="26" spans="1:8" ht="15" customHeight="1">
      <c r="A26" s="48"/>
      <c r="B26" s="59" t="s">
        <v>73</v>
      </c>
      <c r="C26" s="57">
        <v>21</v>
      </c>
      <c r="D26" s="50">
        <f t="shared" si="0"/>
        <v>63</v>
      </c>
      <c r="E26" s="51">
        <f>C26*50000000</f>
        <v>1050000000</v>
      </c>
      <c r="F26" s="52">
        <v>8</v>
      </c>
      <c r="G26" s="50">
        <f>F26*3</f>
        <v>24</v>
      </c>
      <c r="H26" s="58">
        <v>348750000</v>
      </c>
    </row>
    <row r="27" spans="1:8" ht="15" customHeight="1">
      <c r="A27" s="48">
        <v>7</v>
      </c>
      <c r="B27" s="62" t="s">
        <v>70</v>
      </c>
      <c r="C27" s="57">
        <v>8</v>
      </c>
      <c r="D27" s="50">
        <f t="shared" si="0"/>
        <v>24</v>
      </c>
      <c r="E27" s="51">
        <f>C27*40000000</f>
        <v>320000000</v>
      </c>
      <c r="F27" s="52">
        <v>3</v>
      </c>
      <c r="G27" s="50">
        <f>F27*3</f>
        <v>9</v>
      </c>
      <c r="H27" s="58">
        <v>102500000</v>
      </c>
    </row>
    <row r="28" spans="1:8" ht="15" customHeight="1">
      <c r="A28" s="48"/>
      <c r="B28" s="59" t="s">
        <v>71</v>
      </c>
      <c r="C28" s="57">
        <v>7</v>
      </c>
      <c r="D28" s="50">
        <f t="shared" si="0"/>
        <v>21</v>
      </c>
      <c r="E28" s="51">
        <f>C28*40000000</f>
        <v>280000000</v>
      </c>
      <c r="F28" s="52">
        <v>3</v>
      </c>
      <c r="G28" s="50">
        <f>F28*3</f>
        <v>9</v>
      </c>
      <c r="H28" s="58">
        <v>88000000</v>
      </c>
    </row>
    <row r="29" spans="1:8" ht="15" customHeight="1">
      <c r="A29" s="48">
        <v>8</v>
      </c>
      <c r="B29" s="59" t="s">
        <v>150</v>
      </c>
      <c r="C29" s="57" t="s">
        <v>17</v>
      </c>
      <c r="D29" s="50" t="s">
        <v>17</v>
      </c>
      <c r="E29" s="60" t="s">
        <v>17</v>
      </c>
      <c r="F29" s="52" t="s">
        <v>17</v>
      </c>
      <c r="G29" s="50" t="s">
        <v>17</v>
      </c>
      <c r="H29" s="55" t="s">
        <v>17</v>
      </c>
    </row>
    <row r="30" spans="1:8" ht="15" customHeight="1">
      <c r="A30" s="48"/>
      <c r="B30" s="59" t="s">
        <v>151</v>
      </c>
      <c r="C30" s="57">
        <v>2</v>
      </c>
      <c r="D30" s="50">
        <f>C30*3</f>
        <v>6</v>
      </c>
      <c r="E30" s="51">
        <v>180000000</v>
      </c>
      <c r="F30" s="52">
        <v>1</v>
      </c>
      <c r="G30" s="50">
        <v>3</v>
      </c>
      <c r="H30" s="58">
        <v>245000000</v>
      </c>
    </row>
    <row r="31" spans="1:8" ht="15" customHeight="1">
      <c r="A31" s="48">
        <v>9</v>
      </c>
      <c r="B31" s="59" t="s">
        <v>152</v>
      </c>
      <c r="C31" s="57">
        <v>5</v>
      </c>
      <c r="D31" s="50">
        <f>C31*3</f>
        <v>15</v>
      </c>
      <c r="E31" s="51">
        <f>C31*90000000</f>
        <v>450000000</v>
      </c>
      <c r="F31" s="52">
        <v>3</v>
      </c>
      <c r="G31" s="50">
        <f>F31*3</f>
        <v>9</v>
      </c>
      <c r="H31" s="58">
        <v>206436000</v>
      </c>
    </row>
    <row r="32" spans="1:8" ht="15" customHeight="1">
      <c r="A32" s="48"/>
      <c r="B32" s="59" t="s">
        <v>153</v>
      </c>
      <c r="C32" s="57">
        <v>3</v>
      </c>
      <c r="D32" s="50">
        <f>C32*3</f>
        <v>9</v>
      </c>
      <c r="E32" s="51">
        <f>C32*90000000</f>
        <v>270000000</v>
      </c>
      <c r="F32" s="52">
        <v>2</v>
      </c>
      <c r="G32" s="50">
        <f>F32*3</f>
        <v>6</v>
      </c>
      <c r="H32" s="58">
        <v>160000000</v>
      </c>
    </row>
    <row r="33" spans="1:8" ht="15" customHeight="1">
      <c r="A33" s="48">
        <v>10</v>
      </c>
      <c r="B33" s="59" t="s">
        <v>72</v>
      </c>
      <c r="C33" s="57">
        <v>26</v>
      </c>
      <c r="D33" s="50">
        <f>C33*3</f>
        <v>78</v>
      </c>
      <c r="E33" s="51">
        <v>1055294000</v>
      </c>
      <c r="F33" s="52">
        <v>14</v>
      </c>
      <c r="G33" s="50">
        <v>14</v>
      </c>
      <c r="H33" s="58">
        <v>348109200</v>
      </c>
    </row>
    <row r="34" spans="1:8" ht="15" customHeight="1" thickBot="1">
      <c r="A34" s="346"/>
      <c r="B34" s="347"/>
      <c r="C34" s="348"/>
      <c r="D34" s="181"/>
      <c r="E34" s="349"/>
      <c r="F34" s="350"/>
      <c r="G34" s="181"/>
      <c r="H34" s="351"/>
    </row>
    <row r="35" spans="1:8" ht="19.5" customHeight="1" thickTop="1">
      <c r="A35" s="332"/>
      <c r="B35" s="333" t="s">
        <v>168</v>
      </c>
      <c r="C35" s="334"/>
      <c r="D35" s="335"/>
      <c r="E35" s="336"/>
      <c r="F35" s="337"/>
      <c r="G35" s="335"/>
      <c r="H35" s="338"/>
    </row>
    <row r="36" spans="1:9" ht="15" customHeight="1">
      <c r="A36" s="52">
        <v>1</v>
      </c>
      <c r="B36" s="62" t="s">
        <v>222</v>
      </c>
      <c r="C36" s="57">
        <v>11</v>
      </c>
      <c r="D36" s="50">
        <f>C36*3</f>
        <v>33</v>
      </c>
      <c r="E36" s="60">
        <v>2482935000</v>
      </c>
      <c r="F36" s="52">
        <v>2</v>
      </c>
      <c r="G36" s="50">
        <f>F36*3</f>
        <v>6</v>
      </c>
      <c r="H36" s="55">
        <v>197500000</v>
      </c>
      <c r="I36" s="37"/>
    </row>
    <row r="37" spans="1:9" ht="15" customHeight="1">
      <c r="A37" s="52"/>
      <c r="B37" s="62" t="s">
        <v>223</v>
      </c>
      <c r="C37" s="57" t="s">
        <v>17</v>
      </c>
      <c r="D37" s="50" t="s">
        <v>17</v>
      </c>
      <c r="E37" s="60" t="s">
        <v>17</v>
      </c>
      <c r="F37" s="52" t="s">
        <v>17</v>
      </c>
      <c r="G37" s="50" t="s">
        <v>17</v>
      </c>
      <c r="H37" s="55" t="s">
        <v>17</v>
      </c>
      <c r="I37" s="37"/>
    </row>
    <row r="38" spans="1:8" ht="15" customHeight="1">
      <c r="A38" s="52">
        <v>2</v>
      </c>
      <c r="B38" s="62" t="s">
        <v>154</v>
      </c>
      <c r="C38" s="57">
        <v>38</v>
      </c>
      <c r="D38" s="50">
        <f>C38*3</f>
        <v>114</v>
      </c>
      <c r="E38" s="51">
        <v>4623172260</v>
      </c>
      <c r="F38" s="52">
        <v>2</v>
      </c>
      <c r="G38" s="50">
        <f>F38*3</f>
        <v>6</v>
      </c>
      <c r="H38" s="58">
        <v>165000000</v>
      </c>
    </row>
    <row r="39" spans="1:8" ht="15" customHeight="1">
      <c r="A39" s="52"/>
      <c r="B39" s="62" t="s">
        <v>155</v>
      </c>
      <c r="C39" s="57">
        <v>6</v>
      </c>
      <c r="D39" s="50">
        <f>C39*3</f>
        <v>18</v>
      </c>
      <c r="E39" s="51">
        <v>600000000</v>
      </c>
      <c r="F39" s="52">
        <v>1</v>
      </c>
      <c r="G39" s="50">
        <f>F39*3</f>
        <v>3</v>
      </c>
      <c r="H39" s="58">
        <v>98700000</v>
      </c>
    </row>
    <row r="40" spans="1:9" ht="15" customHeight="1">
      <c r="A40" s="52">
        <v>3</v>
      </c>
      <c r="B40" s="62" t="s">
        <v>156</v>
      </c>
      <c r="C40" s="57" t="s">
        <v>17</v>
      </c>
      <c r="D40" s="57" t="s">
        <v>17</v>
      </c>
      <c r="E40" s="57" t="s">
        <v>17</v>
      </c>
      <c r="F40" s="52" t="s">
        <v>17</v>
      </c>
      <c r="G40" s="57" t="s">
        <v>17</v>
      </c>
      <c r="H40" s="176" t="s">
        <v>17</v>
      </c>
      <c r="I40" s="40"/>
    </row>
    <row r="41" spans="1:9" ht="15" customHeight="1">
      <c r="A41" s="52"/>
      <c r="B41" s="62" t="s">
        <v>157</v>
      </c>
      <c r="C41" s="57">
        <v>1</v>
      </c>
      <c r="D41" s="50">
        <f>C41*3</f>
        <v>3</v>
      </c>
      <c r="E41" s="60">
        <v>750000000</v>
      </c>
      <c r="F41" s="52">
        <v>1</v>
      </c>
      <c r="G41" s="50">
        <f>F41*3</f>
        <v>3</v>
      </c>
      <c r="H41" s="55">
        <v>600000000</v>
      </c>
      <c r="I41" s="40"/>
    </row>
    <row r="42" spans="1:9" ht="17.25" customHeight="1">
      <c r="A42" s="48">
        <v>4</v>
      </c>
      <c r="B42" s="59" t="s">
        <v>158</v>
      </c>
      <c r="C42" s="57">
        <v>5</v>
      </c>
      <c r="D42" s="50">
        <v>15</v>
      </c>
      <c r="E42" s="60">
        <v>1063200000</v>
      </c>
      <c r="F42" s="61">
        <v>3</v>
      </c>
      <c r="G42" s="50">
        <v>9</v>
      </c>
      <c r="H42" s="63">
        <v>471500000</v>
      </c>
      <c r="I42" s="40"/>
    </row>
    <row r="43" spans="1:9" ht="17.25" customHeight="1">
      <c r="A43" s="48"/>
      <c r="B43" s="59" t="s">
        <v>159</v>
      </c>
      <c r="C43" s="57">
        <v>1</v>
      </c>
      <c r="D43" s="50">
        <v>3</v>
      </c>
      <c r="E43" s="60">
        <v>200000000</v>
      </c>
      <c r="F43" s="61">
        <v>1</v>
      </c>
      <c r="G43" s="50">
        <v>3</v>
      </c>
      <c r="H43" s="63">
        <v>172500000</v>
      </c>
      <c r="I43" s="40"/>
    </row>
    <row r="44" spans="1:9" ht="31.5" customHeight="1">
      <c r="A44" s="48">
        <v>5</v>
      </c>
      <c r="B44" s="329" t="s">
        <v>220</v>
      </c>
      <c r="C44" s="57">
        <v>5</v>
      </c>
      <c r="D44" s="50">
        <f>C44*3</f>
        <v>15</v>
      </c>
      <c r="E44" s="60">
        <v>946475000</v>
      </c>
      <c r="F44" s="61">
        <v>3</v>
      </c>
      <c r="G44" s="50">
        <f>F44*3</f>
        <v>9</v>
      </c>
      <c r="H44" s="63">
        <v>460000000</v>
      </c>
      <c r="I44" s="40"/>
    </row>
    <row r="45" spans="1:9" ht="19.5" customHeight="1">
      <c r="A45" s="48">
        <v>6</v>
      </c>
      <c r="B45" s="329" t="s">
        <v>170</v>
      </c>
      <c r="C45" s="57">
        <v>5</v>
      </c>
      <c r="D45" s="50">
        <v>5</v>
      </c>
      <c r="E45" s="60">
        <v>145884135</v>
      </c>
      <c r="F45" s="61">
        <v>3</v>
      </c>
      <c r="G45" s="50">
        <v>3</v>
      </c>
      <c r="H45" s="63">
        <v>60868000</v>
      </c>
      <c r="I45" s="40"/>
    </row>
    <row r="46" spans="1:9" ht="17.25" customHeight="1">
      <c r="A46" s="48"/>
      <c r="B46" s="330" t="s">
        <v>171</v>
      </c>
      <c r="C46" s="57"/>
      <c r="D46" s="50"/>
      <c r="E46" s="60"/>
      <c r="F46" s="61"/>
      <c r="G46" s="50"/>
      <c r="H46" s="63"/>
      <c r="I46" s="40"/>
    </row>
    <row r="47" spans="1:9" ht="17.25" customHeight="1">
      <c r="A47" s="48">
        <v>1</v>
      </c>
      <c r="B47" s="62" t="s">
        <v>103</v>
      </c>
      <c r="C47" s="57">
        <v>1</v>
      </c>
      <c r="D47" s="50">
        <v>3</v>
      </c>
      <c r="E47" s="60">
        <f>C47*300000000</f>
        <v>300000000</v>
      </c>
      <c r="F47" s="61">
        <v>1</v>
      </c>
      <c r="G47" s="50">
        <f>F47*3</f>
        <v>3</v>
      </c>
      <c r="H47" s="63">
        <v>150000000</v>
      </c>
      <c r="I47" s="40"/>
    </row>
    <row r="48" spans="1:9" ht="17.25" customHeight="1">
      <c r="A48" s="48">
        <v>2</v>
      </c>
      <c r="B48" s="62" t="s">
        <v>104</v>
      </c>
      <c r="C48" s="57">
        <v>3</v>
      </c>
      <c r="D48" s="50">
        <v>9</v>
      </c>
      <c r="E48" s="60">
        <f>C48*300000000</f>
        <v>900000000</v>
      </c>
      <c r="F48" s="61">
        <v>3</v>
      </c>
      <c r="G48" s="50">
        <f>F48*3</f>
        <v>9</v>
      </c>
      <c r="H48" s="63">
        <v>765000000</v>
      </c>
      <c r="I48" s="40"/>
    </row>
    <row r="49" spans="1:9" ht="17.25" customHeight="1">
      <c r="A49" s="48">
        <v>3</v>
      </c>
      <c r="B49" s="62" t="s">
        <v>105</v>
      </c>
      <c r="C49" s="57" t="s">
        <v>17</v>
      </c>
      <c r="D49" s="50" t="s">
        <v>17</v>
      </c>
      <c r="E49" s="60" t="s">
        <v>17</v>
      </c>
      <c r="F49" s="61" t="s">
        <v>17</v>
      </c>
      <c r="G49" s="50" t="s">
        <v>17</v>
      </c>
      <c r="H49" s="63" t="s">
        <v>17</v>
      </c>
      <c r="I49" s="40"/>
    </row>
    <row r="50" spans="1:9" ht="17.25" customHeight="1">
      <c r="A50" s="48">
        <v>4</v>
      </c>
      <c r="B50" s="62" t="s">
        <v>106</v>
      </c>
      <c r="C50" s="57" t="s">
        <v>17</v>
      </c>
      <c r="D50" s="50" t="s">
        <v>17</v>
      </c>
      <c r="E50" s="60" t="s">
        <v>17</v>
      </c>
      <c r="F50" s="61" t="s">
        <v>17</v>
      </c>
      <c r="G50" s="50" t="s">
        <v>17</v>
      </c>
      <c r="H50" s="63" t="s">
        <v>17</v>
      </c>
      <c r="I50" s="40"/>
    </row>
    <row r="51" spans="1:8" ht="15" customHeight="1">
      <c r="A51" s="48"/>
      <c r="B51" s="330" t="s">
        <v>162</v>
      </c>
      <c r="C51" s="57"/>
      <c r="D51" s="50"/>
      <c r="E51" s="51"/>
      <c r="F51" s="52"/>
      <c r="G51" s="50"/>
      <c r="H51" s="58"/>
    </row>
    <row r="52" spans="1:8" ht="15" customHeight="1">
      <c r="A52" s="48">
        <v>1</v>
      </c>
      <c r="B52" s="59" t="s">
        <v>54</v>
      </c>
      <c r="C52" s="57">
        <v>2</v>
      </c>
      <c r="D52" s="50">
        <f>C52*3</f>
        <v>6</v>
      </c>
      <c r="E52" s="51">
        <v>600000000</v>
      </c>
      <c r="F52" s="52">
        <v>2</v>
      </c>
      <c r="G52" s="50">
        <f>F52*3</f>
        <v>6</v>
      </c>
      <c r="H52" s="58">
        <v>206649000</v>
      </c>
    </row>
    <row r="53" spans="1:8" ht="15" customHeight="1">
      <c r="A53" s="79"/>
      <c r="B53" s="331" t="s">
        <v>221</v>
      </c>
      <c r="C53" s="67"/>
      <c r="D53" s="68"/>
      <c r="E53" s="69"/>
      <c r="F53" s="70"/>
      <c r="G53" s="68"/>
      <c r="H53" s="71"/>
    </row>
    <row r="54" spans="1:8" ht="21.75" customHeight="1" thickBot="1">
      <c r="A54" s="415" t="s">
        <v>8</v>
      </c>
      <c r="B54" s="416"/>
      <c r="C54" s="177">
        <f aca="true" t="shared" si="1" ref="C54:H54">SUM(C13:C53)</f>
        <v>910</v>
      </c>
      <c r="D54" s="178">
        <f t="shared" si="1"/>
        <v>2720</v>
      </c>
      <c r="E54" s="179">
        <f t="shared" si="1"/>
        <v>50520832845</v>
      </c>
      <c r="F54" s="317">
        <f t="shared" si="1"/>
        <v>328</v>
      </c>
      <c r="G54" s="177">
        <f t="shared" si="1"/>
        <v>950</v>
      </c>
      <c r="H54" s="180">
        <f t="shared" si="1"/>
        <v>12758703400</v>
      </c>
    </row>
    <row r="55" spans="1:9" ht="15" customHeight="1" thickTop="1">
      <c r="A55" s="203" t="s">
        <v>67</v>
      </c>
      <c r="B55" s="203"/>
      <c r="C55" s="203"/>
      <c r="D55" s="203"/>
      <c r="E55" s="203"/>
      <c r="F55" s="203"/>
      <c r="G55" s="204" t="s">
        <v>51</v>
      </c>
      <c r="H55" s="203"/>
      <c r="I55" s="16"/>
    </row>
    <row r="56" ht="15" customHeight="1"/>
    <row r="57" spans="1:5" ht="12.75">
      <c r="A57" s="44"/>
      <c r="B57" s="44"/>
      <c r="C57" s="44"/>
      <c r="D57" s="44"/>
      <c r="E57" s="44"/>
    </row>
    <row r="58" spans="1:8" ht="12.75">
      <c r="A58" s="202"/>
      <c r="B58" s="44"/>
      <c r="C58" s="44"/>
      <c r="D58" s="44"/>
      <c r="E58" s="44"/>
      <c r="H58" s="41"/>
    </row>
    <row r="59" spans="1:8" ht="12.75">
      <c r="A59" s="202"/>
      <c r="B59" s="44"/>
      <c r="C59" s="44"/>
      <c r="D59" s="44"/>
      <c r="E59" s="44"/>
      <c r="H59" s="41"/>
    </row>
    <row r="61" ht="12.75">
      <c r="D61" s="16" t="s">
        <v>65</v>
      </c>
    </row>
  </sheetData>
  <sheetProtection/>
  <mergeCells count="8">
    <mergeCell ref="A5:H5"/>
    <mergeCell ref="A7:A10"/>
    <mergeCell ref="A4:H4"/>
    <mergeCell ref="A54:B54"/>
    <mergeCell ref="C7:H7"/>
    <mergeCell ref="C8:E8"/>
    <mergeCell ref="F8:H8"/>
    <mergeCell ref="B7:B10"/>
  </mergeCells>
  <printOptions/>
  <pageMargins left="0.98" right="0.17" top="0.45" bottom="0.79" header="0.24" footer="0.4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4"/>
  <sheetViews>
    <sheetView view="pageBreakPreview" zoomScale="75" zoomScaleNormal="75" zoomScaleSheetLayoutView="75" zoomScalePageLayoutView="0" workbookViewId="0" topLeftCell="A38">
      <selection activeCell="A74" sqref="A74"/>
    </sheetView>
  </sheetViews>
  <sheetFormatPr defaultColWidth="9.140625" defaultRowHeight="12.75"/>
  <cols>
    <col min="1" max="1" width="7.00390625" style="0" customWidth="1"/>
    <col min="2" max="2" width="36.7109375" style="0" customWidth="1"/>
    <col min="3" max="3" width="11.7109375" style="0" customWidth="1"/>
    <col min="4" max="4" width="12.8515625" style="0" customWidth="1"/>
    <col min="5" max="5" width="21.57421875" style="0" customWidth="1"/>
    <col min="6" max="6" width="11.8515625" style="0" customWidth="1"/>
    <col min="7" max="7" width="12.421875" style="0" customWidth="1"/>
    <col min="8" max="8" width="21.28125" style="0" customWidth="1"/>
    <col min="9" max="9" width="12.28125" style="0" bestFit="1" customWidth="1"/>
    <col min="10" max="10" width="13.8515625" style="0" bestFit="1" customWidth="1"/>
    <col min="11" max="11" width="14.140625" style="0" customWidth="1"/>
    <col min="12" max="12" width="10.8515625" style="0" customWidth="1"/>
    <col min="13" max="13" width="11.28125" style="0" customWidth="1"/>
    <col min="14" max="14" width="11.8515625" style="0" customWidth="1"/>
    <col min="15" max="15" width="10.8515625" style="0" customWidth="1"/>
  </cols>
  <sheetData>
    <row r="1" spans="1:8" s="3" customFormat="1" ht="15.75">
      <c r="A1" s="29" t="s">
        <v>45</v>
      </c>
      <c r="B1" s="29"/>
      <c r="C1" s="29"/>
      <c r="D1" s="29"/>
      <c r="E1" s="29"/>
      <c r="F1" s="30"/>
      <c r="G1" s="30"/>
      <c r="H1" s="30"/>
    </row>
    <row r="2" spans="1:8" ht="15.75">
      <c r="A2" s="29" t="s">
        <v>31</v>
      </c>
      <c r="B2" s="29"/>
      <c r="C2" s="29"/>
      <c r="D2" s="29"/>
      <c r="E2" s="29"/>
      <c r="F2" s="30"/>
      <c r="G2" s="30"/>
      <c r="H2" s="30"/>
    </row>
    <row r="3" spans="1:8" ht="12" customHeight="1">
      <c r="A3" s="29"/>
      <c r="B3" s="29"/>
      <c r="C3" s="29"/>
      <c r="D3" s="29"/>
      <c r="E3" s="29"/>
      <c r="F3" s="30"/>
      <c r="G3" s="30"/>
      <c r="H3" s="30"/>
    </row>
    <row r="4" spans="1:8" ht="15.75">
      <c r="A4" s="430" t="s">
        <v>36</v>
      </c>
      <c r="B4" s="430"/>
      <c r="C4" s="430"/>
      <c r="D4" s="430"/>
      <c r="E4" s="430"/>
      <c r="F4" s="430"/>
      <c r="G4" s="430"/>
      <c r="H4" s="430"/>
    </row>
    <row r="5" spans="1:8" ht="15.75">
      <c r="A5" s="430" t="s">
        <v>38</v>
      </c>
      <c r="B5" s="430"/>
      <c r="C5" s="430"/>
      <c r="D5" s="430"/>
      <c r="E5" s="430"/>
      <c r="F5" s="430"/>
      <c r="G5" s="430"/>
      <c r="H5" s="430"/>
    </row>
    <row r="6" spans="1:8" ht="15.75">
      <c r="A6" s="430" t="s">
        <v>61</v>
      </c>
      <c r="B6" s="430"/>
      <c r="C6" s="430"/>
      <c r="D6" s="430"/>
      <c r="E6" s="430"/>
      <c r="F6" s="430"/>
      <c r="G6" s="430"/>
      <c r="H6" s="430"/>
    </row>
    <row r="7" spans="1:8" ht="15.75">
      <c r="A7" s="371" t="s">
        <v>66</v>
      </c>
      <c r="B7" s="371"/>
      <c r="C7" s="371"/>
      <c r="D7" s="371"/>
      <c r="E7" s="371"/>
      <c r="F7" s="371"/>
      <c r="G7" s="371"/>
      <c r="H7" s="371"/>
    </row>
    <row r="8" spans="1:8" ht="7.5" customHeight="1" thickBot="1">
      <c r="A8" s="11"/>
      <c r="B8" s="11"/>
      <c r="C8" s="12"/>
      <c r="D8" s="12"/>
      <c r="E8" s="12"/>
      <c r="F8" s="12"/>
      <c r="G8" s="12"/>
      <c r="H8" s="12"/>
    </row>
    <row r="9" spans="1:8" ht="27" customHeight="1" thickTop="1">
      <c r="A9" s="434" t="s">
        <v>0</v>
      </c>
      <c r="B9" s="438" t="s">
        <v>40</v>
      </c>
      <c r="C9" s="442" t="s">
        <v>39</v>
      </c>
      <c r="D9" s="442"/>
      <c r="E9" s="442"/>
      <c r="F9" s="442"/>
      <c r="G9" s="442"/>
      <c r="H9" s="443"/>
    </row>
    <row r="10" spans="1:8" ht="15.75" customHeight="1">
      <c r="A10" s="435"/>
      <c r="B10" s="439"/>
      <c r="C10" s="422" t="s">
        <v>37</v>
      </c>
      <c r="D10" s="423"/>
      <c r="E10" s="423"/>
      <c r="F10" s="423"/>
      <c r="G10" s="423"/>
      <c r="H10" s="424"/>
    </row>
    <row r="11" spans="1:8" ht="13.5" customHeight="1">
      <c r="A11" s="435"/>
      <c r="B11" s="439"/>
      <c r="C11" s="431" t="s">
        <v>60</v>
      </c>
      <c r="D11" s="432"/>
      <c r="E11" s="432"/>
      <c r="F11" s="432"/>
      <c r="G11" s="432"/>
      <c r="H11" s="433"/>
    </row>
    <row r="12" spans="1:10" ht="16.5" customHeight="1">
      <c r="A12" s="436"/>
      <c r="B12" s="440"/>
      <c r="C12" s="425" t="s">
        <v>1</v>
      </c>
      <c r="D12" s="425"/>
      <c r="E12" s="426"/>
      <c r="F12" s="427" t="s">
        <v>2</v>
      </c>
      <c r="G12" s="425"/>
      <c r="H12" s="428"/>
      <c r="J12" s="27"/>
    </row>
    <row r="13" spans="1:10" ht="15">
      <c r="A13" s="436"/>
      <c r="B13" s="440"/>
      <c r="C13" s="306" t="s">
        <v>8</v>
      </c>
      <c r="D13" s="306" t="s">
        <v>8</v>
      </c>
      <c r="E13" s="307" t="s">
        <v>8</v>
      </c>
      <c r="F13" s="308" t="s">
        <v>8</v>
      </c>
      <c r="G13" s="306" t="s">
        <v>8</v>
      </c>
      <c r="H13" s="309" t="s">
        <v>8</v>
      </c>
      <c r="J13" s="19"/>
    </row>
    <row r="14" spans="1:10" ht="15">
      <c r="A14" s="437"/>
      <c r="B14" s="441"/>
      <c r="C14" s="299" t="s">
        <v>14</v>
      </c>
      <c r="D14" s="299" t="s">
        <v>15</v>
      </c>
      <c r="E14" s="300" t="s">
        <v>30</v>
      </c>
      <c r="F14" s="301" t="s">
        <v>14</v>
      </c>
      <c r="G14" s="299" t="s">
        <v>15</v>
      </c>
      <c r="H14" s="302" t="s">
        <v>30</v>
      </c>
      <c r="J14" s="19"/>
    </row>
    <row r="15" spans="1:10" ht="12.75" customHeight="1">
      <c r="A15" s="47"/>
      <c r="B15" s="133"/>
      <c r="C15" s="183"/>
      <c r="D15" s="183"/>
      <c r="E15" s="193"/>
      <c r="F15" s="72"/>
      <c r="G15" s="183"/>
      <c r="H15" s="184"/>
      <c r="J15" s="19"/>
    </row>
    <row r="16" spans="1:10" ht="15" customHeight="1">
      <c r="A16" s="48">
        <v>1</v>
      </c>
      <c r="B16" s="153" t="s">
        <v>3</v>
      </c>
      <c r="C16" s="182" t="s">
        <v>17</v>
      </c>
      <c r="D16" s="182" t="s">
        <v>17</v>
      </c>
      <c r="E16" s="194" t="s">
        <v>17</v>
      </c>
      <c r="F16" s="196" t="s">
        <v>17</v>
      </c>
      <c r="G16" s="182" t="s">
        <v>17</v>
      </c>
      <c r="H16" s="185" t="s">
        <v>17</v>
      </c>
      <c r="J16" s="19"/>
    </row>
    <row r="17" spans="1:10" ht="15" customHeight="1">
      <c r="A17" s="48">
        <v>2</v>
      </c>
      <c r="B17" s="153" t="s">
        <v>9</v>
      </c>
      <c r="C17" s="182" t="s">
        <v>17</v>
      </c>
      <c r="D17" s="182" t="s">
        <v>17</v>
      </c>
      <c r="E17" s="194" t="s">
        <v>17</v>
      </c>
      <c r="F17" s="196" t="s">
        <v>17</v>
      </c>
      <c r="G17" s="182" t="s">
        <v>17</v>
      </c>
      <c r="H17" s="185" t="s">
        <v>17</v>
      </c>
      <c r="J17" s="19"/>
    </row>
    <row r="18" spans="1:10" ht="15" customHeight="1">
      <c r="A18" s="48">
        <v>3</v>
      </c>
      <c r="B18" s="153" t="s">
        <v>4</v>
      </c>
      <c r="C18" s="182" t="s">
        <v>17</v>
      </c>
      <c r="D18" s="182" t="s">
        <v>17</v>
      </c>
      <c r="E18" s="194" t="s">
        <v>17</v>
      </c>
      <c r="F18" s="196" t="s">
        <v>17</v>
      </c>
      <c r="G18" s="182" t="s">
        <v>17</v>
      </c>
      <c r="H18" s="185" t="s">
        <v>17</v>
      </c>
      <c r="J18" s="19"/>
    </row>
    <row r="19" spans="1:10" ht="15" customHeight="1">
      <c r="A19" s="48">
        <v>4</v>
      </c>
      <c r="B19" s="153" t="s">
        <v>5</v>
      </c>
      <c r="C19" s="182" t="s">
        <v>17</v>
      </c>
      <c r="D19" s="182" t="s">
        <v>17</v>
      </c>
      <c r="E19" s="194" t="s">
        <v>17</v>
      </c>
      <c r="F19" s="196" t="s">
        <v>17</v>
      </c>
      <c r="G19" s="182" t="s">
        <v>17</v>
      </c>
      <c r="H19" s="185" t="s">
        <v>17</v>
      </c>
      <c r="J19" s="19"/>
    </row>
    <row r="20" spans="1:10" ht="15" customHeight="1">
      <c r="A20" s="48">
        <v>5</v>
      </c>
      <c r="B20" s="153" t="s">
        <v>10</v>
      </c>
      <c r="C20" s="182" t="s">
        <v>17</v>
      </c>
      <c r="D20" s="182" t="s">
        <v>17</v>
      </c>
      <c r="E20" s="194" t="s">
        <v>17</v>
      </c>
      <c r="F20" s="196" t="s">
        <v>17</v>
      </c>
      <c r="G20" s="182" t="s">
        <v>17</v>
      </c>
      <c r="H20" s="185" t="s">
        <v>17</v>
      </c>
      <c r="J20" s="20"/>
    </row>
    <row r="21" spans="1:10" ht="15" customHeight="1">
      <c r="A21" s="48">
        <v>6</v>
      </c>
      <c r="B21" s="153" t="s">
        <v>6</v>
      </c>
      <c r="C21" s="182" t="s">
        <v>117</v>
      </c>
      <c r="D21" s="182">
        <v>6</v>
      </c>
      <c r="E21" s="195">
        <v>600000000</v>
      </c>
      <c r="F21" s="196" t="s">
        <v>117</v>
      </c>
      <c r="G21" s="182">
        <v>6</v>
      </c>
      <c r="H21" s="186">
        <v>206649000</v>
      </c>
      <c r="J21" s="18"/>
    </row>
    <row r="22" spans="1:11" ht="15" customHeight="1">
      <c r="A22" s="48">
        <v>7</v>
      </c>
      <c r="B22" s="153" t="s">
        <v>11</v>
      </c>
      <c r="C22" s="182" t="s">
        <v>17</v>
      </c>
      <c r="D22" s="182" t="s">
        <v>17</v>
      </c>
      <c r="E22" s="194" t="s">
        <v>17</v>
      </c>
      <c r="F22" s="196" t="s">
        <v>17</v>
      </c>
      <c r="G22" s="182" t="s">
        <v>17</v>
      </c>
      <c r="H22" s="185" t="s">
        <v>17</v>
      </c>
      <c r="J22" s="4"/>
      <c r="K22" s="4"/>
    </row>
    <row r="23" spans="1:11" ht="15" customHeight="1">
      <c r="A23" s="48">
        <v>8</v>
      </c>
      <c r="B23" s="153" t="s">
        <v>44</v>
      </c>
      <c r="C23" s="182" t="s">
        <v>17</v>
      </c>
      <c r="D23" s="182" t="s">
        <v>17</v>
      </c>
      <c r="E23" s="194" t="s">
        <v>17</v>
      </c>
      <c r="F23" s="196" t="s">
        <v>17</v>
      </c>
      <c r="G23" s="182" t="s">
        <v>17</v>
      </c>
      <c r="H23" s="185" t="s">
        <v>17</v>
      </c>
      <c r="J23" s="4"/>
      <c r="K23" s="4"/>
    </row>
    <row r="24" spans="1:11" ht="15" customHeight="1">
      <c r="A24" s="48">
        <v>9</v>
      </c>
      <c r="B24" s="153" t="s">
        <v>12</v>
      </c>
      <c r="C24" s="182" t="s">
        <v>17</v>
      </c>
      <c r="D24" s="182" t="s">
        <v>17</v>
      </c>
      <c r="E24" s="194" t="s">
        <v>17</v>
      </c>
      <c r="F24" s="196" t="s">
        <v>17</v>
      </c>
      <c r="G24" s="182" t="s">
        <v>17</v>
      </c>
      <c r="H24" s="185" t="s">
        <v>17</v>
      </c>
      <c r="J24" s="4"/>
      <c r="K24" s="4"/>
    </row>
    <row r="25" spans="1:11" ht="15" customHeight="1">
      <c r="A25" s="48">
        <v>10</v>
      </c>
      <c r="B25" s="153" t="s">
        <v>13</v>
      </c>
      <c r="C25" s="182" t="s">
        <v>17</v>
      </c>
      <c r="D25" s="182" t="s">
        <v>17</v>
      </c>
      <c r="E25" s="194" t="s">
        <v>17</v>
      </c>
      <c r="F25" s="196" t="s">
        <v>17</v>
      </c>
      <c r="G25" s="182" t="s">
        <v>17</v>
      </c>
      <c r="H25" s="185" t="s">
        <v>17</v>
      </c>
      <c r="J25" s="4"/>
      <c r="K25" s="4"/>
    </row>
    <row r="26" spans="1:11" ht="15" customHeight="1">
      <c r="A26" s="48">
        <v>11</v>
      </c>
      <c r="B26" s="153" t="s">
        <v>7</v>
      </c>
      <c r="C26" s="182" t="s">
        <v>17</v>
      </c>
      <c r="D26" s="182" t="s">
        <v>17</v>
      </c>
      <c r="E26" s="194" t="s">
        <v>17</v>
      </c>
      <c r="F26" s="196" t="s">
        <v>17</v>
      </c>
      <c r="G26" s="182" t="s">
        <v>17</v>
      </c>
      <c r="H26" s="185" t="s">
        <v>17</v>
      </c>
      <c r="K26" s="4"/>
    </row>
    <row r="27" spans="1:8" ht="15" customHeight="1">
      <c r="A27" s="48">
        <v>12</v>
      </c>
      <c r="B27" s="156" t="s">
        <v>21</v>
      </c>
      <c r="C27" s="182" t="s">
        <v>17</v>
      </c>
      <c r="D27" s="182" t="s">
        <v>17</v>
      </c>
      <c r="E27" s="194" t="s">
        <v>17</v>
      </c>
      <c r="F27" s="196" t="s">
        <v>17</v>
      </c>
      <c r="G27" s="182" t="s">
        <v>17</v>
      </c>
      <c r="H27" s="185" t="s">
        <v>17</v>
      </c>
    </row>
    <row r="28" spans="1:8" ht="15" customHeight="1">
      <c r="A28" s="48">
        <v>13</v>
      </c>
      <c r="B28" s="156" t="s">
        <v>22</v>
      </c>
      <c r="C28" s="182" t="s">
        <v>17</v>
      </c>
      <c r="D28" s="182" t="s">
        <v>17</v>
      </c>
      <c r="E28" s="194" t="s">
        <v>17</v>
      </c>
      <c r="F28" s="196" t="s">
        <v>17</v>
      </c>
      <c r="G28" s="182" t="s">
        <v>17</v>
      </c>
      <c r="H28" s="185" t="s">
        <v>17</v>
      </c>
    </row>
    <row r="29" spans="1:8" ht="15" customHeight="1">
      <c r="A29" s="48">
        <v>14</v>
      </c>
      <c r="B29" s="157" t="s">
        <v>23</v>
      </c>
      <c r="C29" s="182" t="s">
        <v>17</v>
      </c>
      <c r="D29" s="182" t="s">
        <v>17</v>
      </c>
      <c r="E29" s="194" t="s">
        <v>17</v>
      </c>
      <c r="F29" s="196" t="s">
        <v>17</v>
      </c>
      <c r="G29" s="182" t="s">
        <v>17</v>
      </c>
      <c r="H29" s="185" t="s">
        <v>17</v>
      </c>
    </row>
    <row r="30" spans="1:8" ht="15" customHeight="1">
      <c r="A30" s="48">
        <v>15</v>
      </c>
      <c r="B30" s="157" t="s">
        <v>26</v>
      </c>
      <c r="C30" s="182" t="s">
        <v>17</v>
      </c>
      <c r="D30" s="182" t="s">
        <v>17</v>
      </c>
      <c r="E30" s="194" t="s">
        <v>17</v>
      </c>
      <c r="F30" s="196" t="s">
        <v>17</v>
      </c>
      <c r="G30" s="182" t="s">
        <v>17</v>
      </c>
      <c r="H30" s="185" t="s">
        <v>17</v>
      </c>
    </row>
    <row r="31" spans="1:8" ht="15" customHeight="1">
      <c r="A31" s="64">
        <v>16</v>
      </c>
      <c r="B31" s="163" t="s">
        <v>41</v>
      </c>
      <c r="C31" s="182" t="s">
        <v>17</v>
      </c>
      <c r="D31" s="182" t="s">
        <v>17</v>
      </c>
      <c r="E31" s="194" t="s">
        <v>17</v>
      </c>
      <c r="F31" s="196" t="s">
        <v>17</v>
      </c>
      <c r="G31" s="182" t="s">
        <v>17</v>
      </c>
      <c r="H31" s="185" t="s">
        <v>17</v>
      </c>
    </row>
    <row r="32" spans="1:8" ht="15" customHeight="1">
      <c r="A32" s="79">
        <v>17</v>
      </c>
      <c r="B32" s="158" t="s">
        <v>27</v>
      </c>
      <c r="C32" s="188" t="s">
        <v>17</v>
      </c>
      <c r="D32" s="188" t="s">
        <v>17</v>
      </c>
      <c r="E32" s="199" t="s">
        <v>17</v>
      </c>
      <c r="F32" s="200" t="s">
        <v>17</v>
      </c>
      <c r="G32" s="188" t="s">
        <v>17</v>
      </c>
      <c r="H32" s="189" t="s">
        <v>17</v>
      </c>
    </row>
    <row r="33" spans="1:8" ht="20.25" customHeight="1" thickBot="1">
      <c r="A33" s="372" t="s">
        <v>8</v>
      </c>
      <c r="B33" s="429"/>
      <c r="C33" s="198">
        <v>2</v>
      </c>
      <c r="D33" s="198">
        <f>SUM(D21:D32)</f>
        <v>6</v>
      </c>
      <c r="E33" s="190">
        <f>SUM(E21:E32)</f>
        <v>600000000</v>
      </c>
      <c r="F33" s="197">
        <v>2</v>
      </c>
      <c r="G33" s="191">
        <f>SUM(G21:G32)</f>
        <v>6</v>
      </c>
      <c r="H33" s="192">
        <f>SUM(H21:H32)</f>
        <v>206649000</v>
      </c>
    </row>
    <row r="34" spans="1:9" ht="15" customHeight="1" thickTop="1">
      <c r="A34" s="44" t="s">
        <v>76</v>
      </c>
      <c r="B34" s="44"/>
      <c r="C34" s="44"/>
      <c r="D34" s="44"/>
      <c r="E34" s="44"/>
      <c r="F34" s="44"/>
      <c r="G34" s="44" t="s">
        <v>121</v>
      </c>
      <c r="H34" s="44"/>
      <c r="I34" s="44"/>
    </row>
    <row r="35" spans="1:9" ht="15" customHeight="1">
      <c r="A35" s="44"/>
      <c r="B35" s="44"/>
      <c r="C35" s="44"/>
      <c r="D35" s="44"/>
      <c r="E35" s="44"/>
      <c r="F35" s="44"/>
      <c r="G35" s="44"/>
      <c r="H35" s="44"/>
      <c r="I35" s="44"/>
    </row>
    <row r="36" spans="1:9" ht="15" customHeight="1">
      <c r="A36" s="205" t="s">
        <v>29</v>
      </c>
      <c r="B36" s="206"/>
      <c r="C36" s="207"/>
      <c r="D36" s="207"/>
      <c r="E36" s="208"/>
      <c r="F36" s="209"/>
      <c r="G36" s="207"/>
      <c r="H36" s="208"/>
      <c r="I36" s="44"/>
    </row>
    <row r="37" ht="12.75">
      <c r="I37" s="16"/>
    </row>
    <row r="38" spans="1:8" ht="15.75">
      <c r="A38" s="29" t="s">
        <v>45</v>
      </c>
      <c r="B38" s="29"/>
      <c r="C38" s="29"/>
      <c r="D38" s="29"/>
      <c r="E38" s="29"/>
      <c r="F38" s="30"/>
      <c r="G38" s="30"/>
      <c r="H38" s="30"/>
    </row>
    <row r="39" spans="1:8" ht="15.75">
      <c r="A39" s="29" t="s">
        <v>31</v>
      </c>
      <c r="B39" s="29"/>
      <c r="C39" s="29"/>
      <c r="D39" s="29"/>
      <c r="E39" s="29"/>
      <c r="F39" s="30"/>
      <c r="G39" s="30"/>
      <c r="H39" s="30"/>
    </row>
    <row r="40" spans="1:8" ht="3.75" customHeight="1">
      <c r="A40" s="29"/>
      <c r="B40" s="29"/>
      <c r="C40" s="29"/>
      <c r="D40" s="29"/>
      <c r="E40" s="29"/>
      <c r="F40" s="30"/>
      <c r="G40" s="30"/>
      <c r="H40" s="30"/>
    </row>
    <row r="41" spans="1:8" ht="15.75">
      <c r="A41" s="430" t="s">
        <v>36</v>
      </c>
      <c r="B41" s="430"/>
      <c r="C41" s="430"/>
      <c r="D41" s="430"/>
      <c r="E41" s="430"/>
      <c r="F41" s="430"/>
      <c r="G41" s="430"/>
      <c r="H41" s="430"/>
    </row>
    <row r="42" spans="1:8" ht="15.75">
      <c r="A42" s="430" t="s">
        <v>113</v>
      </c>
      <c r="B42" s="430"/>
      <c r="C42" s="430"/>
      <c r="D42" s="430"/>
      <c r="E42" s="430"/>
      <c r="F42" s="430"/>
      <c r="G42" s="430"/>
      <c r="H42" s="430"/>
    </row>
    <row r="43" spans="1:8" ht="15.75">
      <c r="A43" s="430" t="s">
        <v>114</v>
      </c>
      <c r="B43" s="430"/>
      <c r="C43" s="430"/>
      <c r="D43" s="430"/>
      <c r="E43" s="430"/>
      <c r="F43" s="430"/>
      <c r="G43" s="430"/>
      <c r="H43" s="430"/>
    </row>
    <row r="44" spans="1:8" ht="15.75">
      <c r="A44" s="371" t="s">
        <v>66</v>
      </c>
      <c r="B44" s="371"/>
      <c r="C44" s="371"/>
      <c r="D44" s="371"/>
      <c r="E44" s="371"/>
      <c r="F44" s="371"/>
      <c r="G44" s="371"/>
      <c r="H44" s="371"/>
    </row>
    <row r="45" spans="1:8" ht="15.75" thickBot="1">
      <c r="A45" s="11"/>
      <c r="B45" s="11"/>
      <c r="C45" s="12"/>
      <c r="D45" s="12"/>
      <c r="E45" s="12"/>
      <c r="F45" s="12"/>
      <c r="G45" s="12"/>
      <c r="H45" s="12"/>
    </row>
    <row r="46" spans="1:8" ht="15.75" thickTop="1">
      <c r="A46" s="434" t="s">
        <v>0</v>
      </c>
      <c r="B46" s="438" t="s">
        <v>40</v>
      </c>
      <c r="C46" s="442" t="s">
        <v>116</v>
      </c>
      <c r="D46" s="442"/>
      <c r="E46" s="442"/>
      <c r="F46" s="442"/>
      <c r="G46" s="442"/>
      <c r="H46" s="443"/>
    </row>
    <row r="47" spans="1:8" ht="15">
      <c r="A47" s="435"/>
      <c r="B47" s="439"/>
      <c r="C47" s="422" t="s">
        <v>74</v>
      </c>
      <c r="D47" s="423"/>
      <c r="E47" s="423"/>
      <c r="F47" s="423"/>
      <c r="G47" s="423"/>
      <c r="H47" s="424"/>
    </row>
    <row r="48" spans="1:8" ht="15">
      <c r="A48" s="435"/>
      <c r="B48" s="439"/>
      <c r="C48" s="431" t="s">
        <v>115</v>
      </c>
      <c r="D48" s="432"/>
      <c r="E48" s="432"/>
      <c r="F48" s="432"/>
      <c r="G48" s="432"/>
      <c r="H48" s="433"/>
    </row>
    <row r="49" spans="1:8" ht="15">
      <c r="A49" s="436"/>
      <c r="B49" s="440"/>
      <c r="C49" s="425" t="s">
        <v>1</v>
      </c>
      <c r="D49" s="425"/>
      <c r="E49" s="426"/>
      <c r="F49" s="427" t="s">
        <v>2</v>
      </c>
      <c r="G49" s="425"/>
      <c r="H49" s="428"/>
    </row>
    <row r="50" spans="1:8" ht="15">
      <c r="A50" s="436"/>
      <c r="B50" s="440"/>
      <c r="C50" s="306" t="s">
        <v>8</v>
      </c>
      <c r="D50" s="306" t="s">
        <v>8</v>
      </c>
      <c r="E50" s="307" t="s">
        <v>8</v>
      </c>
      <c r="F50" s="308" t="s">
        <v>8</v>
      </c>
      <c r="G50" s="306" t="s">
        <v>8</v>
      </c>
      <c r="H50" s="309" t="s">
        <v>8</v>
      </c>
    </row>
    <row r="51" spans="1:8" ht="15">
      <c r="A51" s="437"/>
      <c r="B51" s="441"/>
      <c r="C51" s="299" t="s">
        <v>14</v>
      </c>
      <c r="D51" s="299" t="s">
        <v>15</v>
      </c>
      <c r="E51" s="300" t="s">
        <v>16</v>
      </c>
      <c r="F51" s="301" t="s">
        <v>14</v>
      </c>
      <c r="G51" s="299" t="s">
        <v>15</v>
      </c>
      <c r="H51" s="302" t="s">
        <v>16</v>
      </c>
    </row>
    <row r="52" spans="1:8" ht="15">
      <c r="A52" s="47"/>
      <c r="B52" s="133"/>
      <c r="C52" s="183"/>
      <c r="D52" s="183"/>
      <c r="E52" s="193"/>
      <c r="F52" s="72"/>
      <c r="G52" s="183"/>
      <c r="H52" s="184"/>
    </row>
    <row r="53" spans="1:8" ht="15">
      <c r="A53" s="48">
        <v>1</v>
      </c>
      <c r="B53" s="153" t="s">
        <v>3</v>
      </c>
      <c r="C53" s="182" t="s">
        <v>17</v>
      </c>
      <c r="D53" s="182" t="s">
        <v>17</v>
      </c>
      <c r="E53" s="194" t="s">
        <v>17</v>
      </c>
      <c r="F53" s="196" t="s">
        <v>17</v>
      </c>
      <c r="G53" s="182" t="s">
        <v>17</v>
      </c>
      <c r="H53" s="185" t="s">
        <v>17</v>
      </c>
    </row>
    <row r="54" spans="1:8" ht="15">
      <c r="A54" s="48">
        <v>2</v>
      </c>
      <c r="B54" s="153" t="s">
        <v>9</v>
      </c>
      <c r="C54" s="182" t="s">
        <v>17</v>
      </c>
      <c r="D54" s="182" t="s">
        <v>17</v>
      </c>
      <c r="E54" s="194" t="s">
        <v>17</v>
      </c>
      <c r="F54" s="196" t="s">
        <v>17</v>
      </c>
      <c r="G54" s="182" t="s">
        <v>17</v>
      </c>
      <c r="H54" s="185" t="s">
        <v>17</v>
      </c>
    </row>
    <row r="55" spans="1:8" ht="15">
      <c r="A55" s="48">
        <v>3</v>
      </c>
      <c r="B55" s="153" t="s">
        <v>4</v>
      </c>
      <c r="C55" s="182">
        <v>1</v>
      </c>
      <c r="D55" s="182">
        <v>3</v>
      </c>
      <c r="E55" s="201">
        <v>300000000</v>
      </c>
      <c r="F55" s="196">
        <v>1</v>
      </c>
      <c r="G55" s="182">
        <v>3</v>
      </c>
      <c r="H55" s="187">
        <v>350000000</v>
      </c>
    </row>
    <row r="56" spans="1:8" ht="15">
      <c r="A56" s="48">
        <v>4</v>
      </c>
      <c r="B56" s="153" t="s">
        <v>5</v>
      </c>
      <c r="C56" s="182">
        <v>1</v>
      </c>
      <c r="D56" s="182">
        <v>3</v>
      </c>
      <c r="E56" s="201">
        <v>300000000</v>
      </c>
      <c r="F56" s="196">
        <v>1</v>
      </c>
      <c r="G56" s="182">
        <v>3</v>
      </c>
      <c r="H56" s="187">
        <v>300000000</v>
      </c>
    </row>
    <row r="57" spans="1:8" ht="15">
      <c r="A57" s="48">
        <v>5</v>
      </c>
      <c r="B57" s="153" t="s">
        <v>10</v>
      </c>
      <c r="C57" s="182" t="s">
        <v>17</v>
      </c>
      <c r="D57" s="182" t="s">
        <v>17</v>
      </c>
      <c r="E57" s="194" t="s">
        <v>17</v>
      </c>
      <c r="F57" s="196" t="s">
        <v>17</v>
      </c>
      <c r="G57" s="182" t="s">
        <v>17</v>
      </c>
      <c r="H57" s="185" t="s">
        <v>17</v>
      </c>
    </row>
    <row r="58" spans="1:8" ht="15">
      <c r="A58" s="48">
        <v>6</v>
      </c>
      <c r="B58" s="153" t="s">
        <v>6</v>
      </c>
      <c r="C58" s="182" t="s">
        <v>17</v>
      </c>
      <c r="D58" s="182" t="s">
        <v>17</v>
      </c>
      <c r="E58" s="194" t="s">
        <v>17</v>
      </c>
      <c r="F58" s="196" t="s">
        <v>17</v>
      </c>
      <c r="G58" s="182" t="s">
        <v>17</v>
      </c>
      <c r="H58" s="185" t="s">
        <v>17</v>
      </c>
    </row>
    <row r="59" spans="1:8" ht="15">
      <c r="A59" s="48">
        <v>7</v>
      </c>
      <c r="B59" s="153" t="s">
        <v>11</v>
      </c>
      <c r="C59" s="182" t="s">
        <v>17</v>
      </c>
      <c r="D59" s="182" t="s">
        <v>17</v>
      </c>
      <c r="E59" s="194" t="s">
        <v>17</v>
      </c>
      <c r="F59" s="196" t="s">
        <v>17</v>
      </c>
      <c r="G59" s="182" t="s">
        <v>17</v>
      </c>
      <c r="H59" s="185" t="s">
        <v>17</v>
      </c>
    </row>
    <row r="60" spans="1:8" ht="15">
      <c r="A60" s="48">
        <v>8</v>
      </c>
      <c r="B60" s="153" t="s">
        <v>44</v>
      </c>
      <c r="C60" s="182" t="s">
        <v>17</v>
      </c>
      <c r="D60" s="182" t="s">
        <v>17</v>
      </c>
      <c r="E60" s="194" t="s">
        <v>17</v>
      </c>
      <c r="F60" s="196" t="s">
        <v>17</v>
      </c>
      <c r="G60" s="182" t="s">
        <v>17</v>
      </c>
      <c r="H60" s="185" t="s">
        <v>17</v>
      </c>
    </row>
    <row r="61" spans="1:8" ht="15">
      <c r="A61" s="48">
        <v>9</v>
      </c>
      <c r="B61" s="153" t="s">
        <v>12</v>
      </c>
      <c r="C61" s="182" t="s">
        <v>17</v>
      </c>
      <c r="D61" s="182" t="s">
        <v>17</v>
      </c>
      <c r="E61" s="194" t="s">
        <v>17</v>
      </c>
      <c r="F61" s="196" t="s">
        <v>17</v>
      </c>
      <c r="G61" s="182" t="s">
        <v>17</v>
      </c>
      <c r="H61" s="185" t="s">
        <v>17</v>
      </c>
    </row>
    <row r="62" spans="1:8" ht="15">
      <c r="A62" s="48">
        <v>10</v>
      </c>
      <c r="B62" s="153" t="s">
        <v>13</v>
      </c>
      <c r="C62" s="182" t="s">
        <v>17</v>
      </c>
      <c r="D62" s="182" t="s">
        <v>17</v>
      </c>
      <c r="E62" s="194" t="s">
        <v>17</v>
      </c>
      <c r="F62" s="196" t="s">
        <v>17</v>
      </c>
      <c r="G62" s="182" t="s">
        <v>17</v>
      </c>
      <c r="H62" s="185" t="s">
        <v>17</v>
      </c>
    </row>
    <row r="63" spans="1:8" ht="15">
      <c r="A63" s="48">
        <v>11</v>
      </c>
      <c r="B63" s="153" t="s">
        <v>7</v>
      </c>
      <c r="C63" s="182">
        <v>1</v>
      </c>
      <c r="D63" s="182">
        <v>3</v>
      </c>
      <c r="E63" s="201">
        <v>300000000</v>
      </c>
      <c r="F63" s="196">
        <v>1</v>
      </c>
      <c r="G63" s="182">
        <v>3</v>
      </c>
      <c r="H63" s="187">
        <v>115000000</v>
      </c>
    </row>
    <row r="64" spans="1:8" ht="15">
      <c r="A64" s="48">
        <v>12</v>
      </c>
      <c r="B64" s="156" t="s">
        <v>21</v>
      </c>
      <c r="C64" s="182" t="s">
        <v>17</v>
      </c>
      <c r="D64" s="182" t="s">
        <v>17</v>
      </c>
      <c r="E64" s="194" t="s">
        <v>17</v>
      </c>
      <c r="F64" s="196" t="s">
        <v>17</v>
      </c>
      <c r="G64" s="182" t="s">
        <v>17</v>
      </c>
      <c r="H64" s="185" t="s">
        <v>17</v>
      </c>
    </row>
    <row r="65" spans="1:8" ht="15">
      <c r="A65" s="48">
        <v>13</v>
      </c>
      <c r="B65" s="156" t="s">
        <v>22</v>
      </c>
      <c r="C65" s="182" t="s">
        <v>17</v>
      </c>
      <c r="D65" s="182" t="s">
        <v>17</v>
      </c>
      <c r="E65" s="194" t="s">
        <v>17</v>
      </c>
      <c r="F65" s="196" t="s">
        <v>17</v>
      </c>
      <c r="G65" s="182" t="s">
        <v>17</v>
      </c>
      <c r="H65" s="185" t="s">
        <v>17</v>
      </c>
    </row>
    <row r="66" spans="1:8" ht="15">
      <c r="A66" s="48">
        <v>14</v>
      </c>
      <c r="B66" s="157" t="s">
        <v>23</v>
      </c>
      <c r="C66" s="182" t="s">
        <v>17</v>
      </c>
      <c r="D66" s="182" t="s">
        <v>17</v>
      </c>
      <c r="E66" s="194" t="s">
        <v>17</v>
      </c>
      <c r="F66" s="196" t="s">
        <v>17</v>
      </c>
      <c r="G66" s="182" t="s">
        <v>17</v>
      </c>
      <c r="H66" s="185" t="s">
        <v>17</v>
      </c>
    </row>
    <row r="67" spans="1:8" ht="15">
      <c r="A67" s="48">
        <v>15</v>
      </c>
      <c r="B67" s="157" t="s">
        <v>26</v>
      </c>
      <c r="C67" s="182">
        <v>1</v>
      </c>
      <c r="D67" s="182">
        <v>3</v>
      </c>
      <c r="E67" s="201">
        <v>300000000</v>
      </c>
      <c r="F67" s="196">
        <v>1</v>
      </c>
      <c r="G67" s="182">
        <v>3</v>
      </c>
      <c r="H67" s="187">
        <v>150000000</v>
      </c>
    </row>
    <row r="68" spans="1:8" ht="15">
      <c r="A68" s="64">
        <v>16</v>
      </c>
      <c r="B68" s="163" t="s">
        <v>41</v>
      </c>
      <c r="C68" s="182" t="s">
        <v>17</v>
      </c>
      <c r="D68" s="182" t="s">
        <v>17</v>
      </c>
      <c r="E68" s="194" t="s">
        <v>17</v>
      </c>
      <c r="F68" s="196" t="s">
        <v>17</v>
      </c>
      <c r="G68" s="182" t="s">
        <v>17</v>
      </c>
      <c r="H68" s="185" t="s">
        <v>17</v>
      </c>
    </row>
    <row r="69" spans="1:8" ht="15">
      <c r="A69" s="79">
        <v>17</v>
      </c>
      <c r="B69" s="158" t="s">
        <v>27</v>
      </c>
      <c r="C69" s="188" t="s">
        <v>17</v>
      </c>
      <c r="D69" s="188" t="s">
        <v>17</v>
      </c>
      <c r="E69" s="199" t="s">
        <v>17</v>
      </c>
      <c r="F69" s="200" t="s">
        <v>17</v>
      </c>
      <c r="G69" s="188" t="s">
        <v>17</v>
      </c>
      <c r="H69" s="189" t="s">
        <v>17</v>
      </c>
    </row>
    <row r="70" spans="1:8" ht="15.75" thickBot="1">
      <c r="A70" s="372" t="s">
        <v>8</v>
      </c>
      <c r="B70" s="429"/>
      <c r="C70" s="198">
        <f aca="true" t="shared" si="0" ref="C70:H70">SUM(C55:C69)</f>
        <v>4</v>
      </c>
      <c r="D70" s="198">
        <f t="shared" si="0"/>
        <v>12</v>
      </c>
      <c r="E70" s="190">
        <f t="shared" si="0"/>
        <v>1200000000</v>
      </c>
      <c r="F70" s="197">
        <f t="shared" si="0"/>
        <v>4</v>
      </c>
      <c r="G70" s="191">
        <f t="shared" si="0"/>
        <v>12</v>
      </c>
      <c r="H70" s="192">
        <f t="shared" si="0"/>
        <v>915000000</v>
      </c>
    </row>
    <row r="71" spans="1:8" ht="14.25" thickTop="1">
      <c r="A71" s="15" t="s">
        <v>76</v>
      </c>
      <c r="B71" s="15"/>
      <c r="C71" s="10"/>
      <c r="D71" s="10"/>
      <c r="E71" s="10"/>
      <c r="F71" s="10"/>
      <c r="G71" s="2" t="s">
        <v>120</v>
      </c>
      <c r="H71" s="10"/>
    </row>
    <row r="72" spans="1:8" ht="9.75" customHeight="1">
      <c r="A72" s="15"/>
      <c r="B72" s="15"/>
      <c r="C72" s="10"/>
      <c r="D72" s="10"/>
      <c r="E72" s="10"/>
      <c r="F72" s="10"/>
      <c r="G72" s="10"/>
      <c r="H72" s="10"/>
    </row>
    <row r="73" spans="1:8" ht="15">
      <c r="A73" s="221" t="s">
        <v>215</v>
      </c>
      <c r="B73" s="222"/>
      <c r="C73" s="21"/>
      <c r="D73" s="21"/>
      <c r="E73" s="22"/>
      <c r="F73" s="28"/>
      <c r="G73" s="21"/>
      <c r="H73" s="22"/>
    </row>
    <row r="74" spans="1:6" ht="12.75">
      <c r="A74" s="16"/>
      <c r="B74" s="18"/>
      <c r="C74" s="18"/>
      <c r="D74" s="18"/>
      <c r="E74" s="18"/>
      <c r="F74" s="18"/>
    </row>
  </sheetData>
  <sheetProtection/>
  <mergeCells count="24">
    <mergeCell ref="A4:H4"/>
    <mergeCell ref="A7:H7"/>
    <mergeCell ref="A9:A14"/>
    <mergeCell ref="B9:B14"/>
    <mergeCell ref="C9:H9"/>
    <mergeCell ref="A5:H5"/>
    <mergeCell ref="C11:H11"/>
    <mergeCell ref="C10:H10"/>
    <mergeCell ref="A70:B70"/>
    <mergeCell ref="A41:H41"/>
    <mergeCell ref="A42:H42"/>
    <mergeCell ref="A43:H43"/>
    <mergeCell ref="A44:H44"/>
    <mergeCell ref="A6:H6"/>
    <mergeCell ref="C48:H48"/>
    <mergeCell ref="A46:A51"/>
    <mergeCell ref="B46:B51"/>
    <mergeCell ref="C46:H46"/>
    <mergeCell ref="C47:H47"/>
    <mergeCell ref="C12:E12"/>
    <mergeCell ref="F12:H12"/>
    <mergeCell ref="C49:E49"/>
    <mergeCell ref="A33:B33"/>
    <mergeCell ref="F49:H49"/>
  </mergeCells>
  <printOptions/>
  <pageMargins left="1.2" right="0.17" top="0.75" bottom="0.16" header="0.26" footer="0.25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6"/>
  <sheetViews>
    <sheetView view="pageBreakPreview" zoomScale="90" zoomScaleNormal="75" zoomScaleSheetLayoutView="90" zoomScalePageLayoutView="0" workbookViewId="0" topLeftCell="A49">
      <selection activeCell="G75" sqref="G75"/>
    </sheetView>
  </sheetViews>
  <sheetFormatPr defaultColWidth="9.140625" defaultRowHeight="12.75"/>
  <cols>
    <col min="1" max="1" width="7.00390625" style="0" customWidth="1"/>
    <col min="2" max="2" width="38.421875" style="0" customWidth="1"/>
    <col min="3" max="3" width="10.421875" style="0" customWidth="1"/>
    <col min="4" max="4" width="11.421875" style="0" customWidth="1"/>
    <col min="5" max="5" width="22.28125" style="0" customWidth="1"/>
    <col min="6" max="6" width="16.8515625" style="0" customWidth="1"/>
    <col min="7" max="7" width="17.57421875" style="0" customWidth="1"/>
    <col min="8" max="8" width="20.8515625" style="0" customWidth="1"/>
    <col min="9" max="9" width="4.00390625" style="0" customWidth="1"/>
    <col min="10" max="10" width="13.8515625" style="0" customWidth="1"/>
    <col min="11" max="11" width="5.140625" style="0" customWidth="1"/>
    <col min="12" max="12" width="16.28125" style="0" customWidth="1"/>
    <col min="13" max="13" width="10.28125" style="0" bestFit="1" customWidth="1"/>
    <col min="14" max="14" width="12.7109375" style="0" customWidth="1"/>
    <col min="15" max="15" width="16.57421875" style="0" bestFit="1" customWidth="1"/>
    <col min="17" max="17" width="13.28125" style="0" customWidth="1"/>
  </cols>
  <sheetData>
    <row r="1" spans="1:8" ht="12.75">
      <c r="A1" s="29" t="s">
        <v>45</v>
      </c>
      <c r="B1" s="29"/>
      <c r="C1" s="29"/>
      <c r="D1" s="29"/>
      <c r="E1" s="29"/>
      <c r="F1" s="29"/>
      <c r="G1" s="29"/>
      <c r="H1" s="29"/>
    </row>
    <row r="2" spans="1:8" ht="12.75">
      <c r="A2" s="29" t="s">
        <v>31</v>
      </c>
      <c r="B2" s="29"/>
      <c r="C2" s="29"/>
      <c r="D2" s="29"/>
      <c r="E2" s="29"/>
      <c r="F2" s="29"/>
      <c r="G2" s="29"/>
      <c r="H2" s="29"/>
    </row>
    <row r="3" spans="1:8" ht="12.75">
      <c r="A3" s="29"/>
      <c r="B3" s="29"/>
      <c r="C3" s="29"/>
      <c r="D3" s="29"/>
      <c r="E3" s="29"/>
      <c r="F3" s="29"/>
      <c r="G3" s="29"/>
      <c r="H3" s="29"/>
    </row>
    <row r="4" spans="1:8" ht="18.75">
      <c r="A4" s="456" t="s">
        <v>98</v>
      </c>
      <c r="B4" s="456"/>
      <c r="C4" s="456"/>
      <c r="D4" s="456"/>
      <c r="E4" s="456"/>
      <c r="F4" s="456"/>
      <c r="G4" s="456"/>
      <c r="H4" s="456"/>
    </row>
    <row r="5" spans="1:8" ht="18.75">
      <c r="A5" s="456" t="s">
        <v>209</v>
      </c>
      <c r="B5" s="456"/>
      <c r="C5" s="456"/>
      <c r="D5" s="456"/>
      <c r="E5" s="456"/>
      <c r="F5" s="456"/>
      <c r="G5" s="456"/>
      <c r="H5" s="456"/>
    </row>
    <row r="6" spans="1:8" ht="18.75">
      <c r="A6" s="457" t="s">
        <v>66</v>
      </c>
      <c r="B6" s="457"/>
      <c r="C6" s="457"/>
      <c r="D6" s="457"/>
      <c r="E6" s="457"/>
      <c r="F6" s="457"/>
      <c r="G6" s="457"/>
      <c r="H6" s="457"/>
    </row>
    <row r="7" spans="1:8" ht="13.5" thickBot="1">
      <c r="A7" s="8"/>
      <c r="B7" s="8"/>
      <c r="C7" s="9"/>
      <c r="D7" s="9"/>
      <c r="E7" s="9"/>
      <c r="F7" s="9"/>
      <c r="G7" s="9"/>
      <c r="H7" s="9"/>
    </row>
    <row r="8" spans="1:8" ht="13.5" thickTop="1">
      <c r="A8" s="434" t="s">
        <v>0</v>
      </c>
      <c r="B8" s="438" t="s">
        <v>40</v>
      </c>
      <c r="C8" s="447" t="s">
        <v>205</v>
      </c>
      <c r="D8" s="448"/>
      <c r="E8" s="448"/>
      <c r="F8" s="448"/>
      <c r="G8" s="448"/>
      <c r="H8" s="449"/>
    </row>
    <row r="9" spans="1:8" ht="12.75">
      <c r="A9" s="435"/>
      <c r="B9" s="439"/>
      <c r="C9" s="450"/>
      <c r="D9" s="451"/>
      <c r="E9" s="451"/>
      <c r="F9" s="451"/>
      <c r="G9" s="451"/>
      <c r="H9" s="452"/>
    </row>
    <row r="10" spans="1:8" ht="15.75">
      <c r="A10" s="435"/>
      <c r="B10" s="439"/>
      <c r="C10" s="453" t="s">
        <v>165</v>
      </c>
      <c r="D10" s="454"/>
      <c r="E10" s="454"/>
      <c r="F10" s="454"/>
      <c r="G10" s="454"/>
      <c r="H10" s="455"/>
    </row>
    <row r="11" spans="1:8" ht="15">
      <c r="A11" s="436"/>
      <c r="B11" s="440"/>
      <c r="C11" s="425" t="s">
        <v>1</v>
      </c>
      <c r="D11" s="425"/>
      <c r="E11" s="426"/>
      <c r="F11" s="427" t="s">
        <v>2</v>
      </c>
      <c r="G11" s="425"/>
      <c r="H11" s="428"/>
    </row>
    <row r="12" spans="1:8" ht="15">
      <c r="A12" s="436"/>
      <c r="B12" s="440"/>
      <c r="C12" s="295" t="s">
        <v>8</v>
      </c>
      <c r="D12" s="295" t="s">
        <v>8</v>
      </c>
      <c r="E12" s="296" t="s">
        <v>8</v>
      </c>
      <c r="F12" s="297" t="s">
        <v>8</v>
      </c>
      <c r="G12" s="295" t="s">
        <v>8</v>
      </c>
      <c r="H12" s="298" t="s">
        <v>8</v>
      </c>
    </row>
    <row r="13" spans="1:8" ht="15">
      <c r="A13" s="437"/>
      <c r="B13" s="441"/>
      <c r="C13" s="299" t="s">
        <v>14</v>
      </c>
      <c r="D13" s="299" t="s">
        <v>15</v>
      </c>
      <c r="E13" s="300" t="s">
        <v>30</v>
      </c>
      <c r="F13" s="301" t="s">
        <v>14</v>
      </c>
      <c r="G13" s="299" t="s">
        <v>15</v>
      </c>
      <c r="H13" s="302" t="s">
        <v>30</v>
      </c>
    </row>
    <row r="14" spans="1:8" ht="15">
      <c r="A14" s="47">
        <v>1</v>
      </c>
      <c r="B14" s="151" t="s">
        <v>3</v>
      </c>
      <c r="C14" s="130" t="s">
        <v>17</v>
      </c>
      <c r="D14" s="130" t="s">
        <v>17</v>
      </c>
      <c r="E14" s="104" t="s">
        <v>17</v>
      </c>
      <c r="F14" s="101" t="s">
        <v>17</v>
      </c>
      <c r="G14" s="130" t="s">
        <v>17</v>
      </c>
      <c r="H14" s="104" t="s">
        <v>17</v>
      </c>
    </row>
    <row r="15" spans="1:10" ht="15">
      <c r="A15" s="48">
        <v>2</v>
      </c>
      <c r="B15" s="153" t="s">
        <v>9</v>
      </c>
      <c r="C15" s="130" t="s">
        <v>17</v>
      </c>
      <c r="D15" s="130" t="s">
        <v>17</v>
      </c>
      <c r="E15" s="104" t="s">
        <v>17</v>
      </c>
      <c r="F15" s="101" t="s">
        <v>17</v>
      </c>
      <c r="G15" s="130" t="s">
        <v>17</v>
      </c>
      <c r="H15" s="104" t="s">
        <v>17</v>
      </c>
      <c r="J15" s="167"/>
    </row>
    <row r="16" spans="1:8" ht="15">
      <c r="A16" s="48">
        <v>3</v>
      </c>
      <c r="B16" s="153" t="s">
        <v>4</v>
      </c>
      <c r="C16" s="130" t="s">
        <v>17</v>
      </c>
      <c r="D16" s="130" t="s">
        <v>17</v>
      </c>
      <c r="E16" s="104" t="s">
        <v>17</v>
      </c>
      <c r="F16" s="101" t="s">
        <v>17</v>
      </c>
      <c r="G16" s="130" t="s">
        <v>17</v>
      </c>
      <c r="H16" s="104" t="s">
        <v>17</v>
      </c>
    </row>
    <row r="17" spans="1:8" ht="15">
      <c r="A17" s="48">
        <v>4</v>
      </c>
      <c r="B17" s="153" t="s">
        <v>5</v>
      </c>
      <c r="C17" s="130" t="s">
        <v>84</v>
      </c>
      <c r="D17" s="130">
        <v>3</v>
      </c>
      <c r="E17" s="104">
        <v>750000000</v>
      </c>
      <c r="F17" s="101" t="s">
        <v>84</v>
      </c>
      <c r="G17" s="130">
        <v>3</v>
      </c>
      <c r="H17" s="104">
        <v>600000000</v>
      </c>
    </row>
    <row r="18" spans="1:8" ht="15">
      <c r="A18" s="48">
        <v>5</v>
      </c>
      <c r="B18" s="153" t="s">
        <v>10</v>
      </c>
      <c r="C18" s="130" t="s">
        <v>17</v>
      </c>
      <c r="D18" s="130" t="s">
        <v>17</v>
      </c>
      <c r="E18" s="104" t="s">
        <v>17</v>
      </c>
      <c r="F18" s="101" t="s">
        <v>17</v>
      </c>
      <c r="G18" s="130" t="s">
        <v>17</v>
      </c>
      <c r="H18" s="104" t="s">
        <v>17</v>
      </c>
    </row>
    <row r="19" spans="1:8" ht="15">
      <c r="A19" s="48">
        <v>6</v>
      </c>
      <c r="B19" s="153" t="s">
        <v>6</v>
      </c>
      <c r="C19" s="130" t="s">
        <v>17</v>
      </c>
      <c r="D19" s="130" t="s">
        <v>17</v>
      </c>
      <c r="E19" s="104" t="s">
        <v>17</v>
      </c>
      <c r="F19" s="101" t="s">
        <v>17</v>
      </c>
      <c r="G19" s="130" t="s">
        <v>17</v>
      </c>
      <c r="H19" s="104" t="s">
        <v>17</v>
      </c>
    </row>
    <row r="20" spans="1:8" ht="15">
      <c r="A20" s="48">
        <v>7</v>
      </c>
      <c r="B20" s="153" t="s">
        <v>11</v>
      </c>
      <c r="C20" s="130" t="s">
        <v>17</v>
      </c>
      <c r="D20" s="130" t="s">
        <v>17</v>
      </c>
      <c r="E20" s="104" t="s">
        <v>17</v>
      </c>
      <c r="F20" s="101" t="s">
        <v>17</v>
      </c>
      <c r="G20" s="130" t="s">
        <v>17</v>
      </c>
      <c r="H20" s="104" t="s">
        <v>17</v>
      </c>
    </row>
    <row r="21" spans="1:8" ht="15">
      <c r="A21" s="48">
        <v>8</v>
      </c>
      <c r="B21" s="153" t="s">
        <v>44</v>
      </c>
      <c r="C21" s="130" t="s">
        <v>17</v>
      </c>
      <c r="D21" s="130" t="s">
        <v>17</v>
      </c>
      <c r="E21" s="104" t="s">
        <v>17</v>
      </c>
      <c r="F21" s="101" t="s">
        <v>17</v>
      </c>
      <c r="G21" s="130" t="s">
        <v>17</v>
      </c>
      <c r="H21" s="104" t="s">
        <v>17</v>
      </c>
    </row>
    <row r="22" spans="1:8" ht="15">
      <c r="A22" s="48">
        <v>9</v>
      </c>
      <c r="B22" s="153" t="s">
        <v>12</v>
      </c>
      <c r="C22" s="130" t="s">
        <v>17</v>
      </c>
      <c r="D22" s="130" t="s">
        <v>17</v>
      </c>
      <c r="E22" s="104" t="s">
        <v>17</v>
      </c>
      <c r="F22" s="101" t="s">
        <v>17</v>
      </c>
      <c r="G22" s="130" t="s">
        <v>17</v>
      </c>
      <c r="H22" s="104" t="s">
        <v>17</v>
      </c>
    </row>
    <row r="23" spans="1:8" ht="15">
      <c r="A23" s="48">
        <v>10</v>
      </c>
      <c r="B23" s="153" t="s">
        <v>13</v>
      </c>
      <c r="C23" s="130" t="s">
        <v>17</v>
      </c>
      <c r="D23" s="130" t="s">
        <v>17</v>
      </c>
      <c r="E23" s="104" t="s">
        <v>17</v>
      </c>
      <c r="F23" s="101" t="s">
        <v>17</v>
      </c>
      <c r="G23" s="130" t="s">
        <v>17</v>
      </c>
      <c r="H23" s="104" t="s">
        <v>17</v>
      </c>
    </row>
    <row r="24" spans="1:8" ht="15">
      <c r="A24" s="48">
        <v>11</v>
      </c>
      <c r="B24" s="153" t="s">
        <v>7</v>
      </c>
      <c r="C24" s="130" t="s">
        <v>17</v>
      </c>
      <c r="D24" s="130" t="s">
        <v>17</v>
      </c>
      <c r="E24" s="104" t="s">
        <v>17</v>
      </c>
      <c r="F24" s="101" t="s">
        <v>17</v>
      </c>
      <c r="G24" s="130" t="s">
        <v>17</v>
      </c>
      <c r="H24" s="104" t="s">
        <v>17</v>
      </c>
    </row>
    <row r="25" spans="1:8" ht="15">
      <c r="A25" s="48">
        <v>12</v>
      </c>
      <c r="B25" s="156" t="s">
        <v>21</v>
      </c>
      <c r="C25" s="130" t="s">
        <v>17</v>
      </c>
      <c r="D25" s="130" t="s">
        <v>17</v>
      </c>
      <c r="E25" s="104" t="s">
        <v>17</v>
      </c>
      <c r="F25" s="101" t="s">
        <v>17</v>
      </c>
      <c r="G25" s="130" t="s">
        <v>17</v>
      </c>
      <c r="H25" s="104" t="s">
        <v>17</v>
      </c>
    </row>
    <row r="26" spans="1:8" ht="15">
      <c r="A26" s="48">
        <v>13</v>
      </c>
      <c r="B26" s="156" t="s">
        <v>22</v>
      </c>
      <c r="C26" s="130" t="s">
        <v>17</v>
      </c>
      <c r="D26" s="130" t="s">
        <v>17</v>
      </c>
      <c r="E26" s="104" t="s">
        <v>17</v>
      </c>
      <c r="F26" s="101" t="s">
        <v>17</v>
      </c>
      <c r="G26" s="130" t="s">
        <v>17</v>
      </c>
      <c r="H26" s="104" t="s">
        <v>17</v>
      </c>
    </row>
    <row r="27" spans="1:8" ht="15">
      <c r="A27" s="48">
        <v>14</v>
      </c>
      <c r="B27" s="157" t="s">
        <v>23</v>
      </c>
      <c r="C27" s="130" t="s">
        <v>17</v>
      </c>
      <c r="D27" s="130" t="s">
        <v>17</v>
      </c>
      <c r="E27" s="104" t="s">
        <v>17</v>
      </c>
      <c r="F27" s="101" t="s">
        <v>17</v>
      </c>
      <c r="G27" s="130" t="s">
        <v>17</v>
      </c>
      <c r="H27" s="104" t="s">
        <v>17</v>
      </c>
    </row>
    <row r="28" spans="1:8" ht="15">
      <c r="A28" s="48">
        <v>15</v>
      </c>
      <c r="B28" s="157" t="s">
        <v>26</v>
      </c>
      <c r="C28" s="130" t="s">
        <v>17</v>
      </c>
      <c r="D28" s="130" t="s">
        <v>17</v>
      </c>
      <c r="E28" s="104" t="s">
        <v>17</v>
      </c>
      <c r="F28" s="101" t="s">
        <v>17</v>
      </c>
      <c r="G28" s="130" t="s">
        <v>17</v>
      </c>
      <c r="H28" s="104" t="s">
        <v>17</v>
      </c>
    </row>
    <row r="29" spans="1:8" ht="15">
      <c r="A29" s="64">
        <v>16</v>
      </c>
      <c r="B29" s="163" t="s">
        <v>41</v>
      </c>
      <c r="C29" s="130" t="s">
        <v>17</v>
      </c>
      <c r="D29" s="130" t="s">
        <v>17</v>
      </c>
      <c r="E29" s="104" t="s">
        <v>17</v>
      </c>
      <c r="F29" s="101" t="s">
        <v>17</v>
      </c>
      <c r="G29" s="130" t="s">
        <v>17</v>
      </c>
      <c r="H29" s="104" t="s">
        <v>17</v>
      </c>
    </row>
    <row r="30" spans="1:8" ht="15">
      <c r="A30" s="79">
        <v>17</v>
      </c>
      <c r="B30" s="158" t="s">
        <v>24</v>
      </c>
      <c r="C30" s="130" t="s">
        <v>17</v>
      </c>
      <c r="D30" s="130" t="s">
        <v>17</v>
      </c>
      <c r="E30" s="104" t="s">
        <v>17</v>
      </c>
      <c r="F30" s="101" t="s">
        <v>17</v>
      </c>
      <c r="G30" s="130" t="s">
        <v>17</v>
      </c>
      <c r="H30" s="104" t="s">
        <v>17</v>
      </c>
    </row>
    <row r="31" spans="1:8" ht="16.5" thickBot="1">
      <c r="A31" s="444" t="s">
        <v>8</v>
      </c>
      <c r="B31" s="445"/>
      <c r="C31" s="164">
        <v>1</v>
      </c>
      <c r="D31" s="164">
        <f>SUM(D14:D30)</f>
        <v>3</v>
      </c>
      <c r="E31" s="168">
        <f>SUM(E14:E30)</f>
        <v>750000000</v>
      </c>
      <c r="F31" s="169">
        <v>1</v>
      </c>
      <c r="G31" s="164">
        <f>SUM(G14:G30)</f>
        <v>3</v>
      </c>
      <c r="H31" s="170">
        <f>SUM(H14:H30)</f>
        <v>600000000</v>
      </c>
    </row>
    <row r="32" spans="1:8" ht="14.25" thickTop="1">
      <c r="A32" s="35" t="s">
        <v>76</v>
      </c>
      <c r="B32" s="36"/>
      <c r="C32" s="36"/>
      <c r="D32" s="36"/>
      <c r="E32" s="36"/>
      <c r="F32" s="36"/>
      <c r="G32" s="23" t="s">
        <v>56</v>
      </c>
      <c r="H32" s="23"/>
    </row>
    <row r="34" spans="1:2" ht="13.5">
      <c r="A34" s="213" t="s">
        <v>29</v>
      </c>
      <c r="B34" s="213"/>
    </row>
    <row r="42" spans="1:8" ht="12.75">
      <c r="A42" s="29" t="s">
        <v>45</v>
      </c>
      <c r="B42" s="29"/>
      <c r="C42" s="29"/>
      <c r="D42" s="29"/>
      <c r="E42" s="29"/>
      <c r="F42" s="29"/>
      <c r="G42" s="29"/>
      <c r="H42" s="29"/>
    </row>
    <row r="43" spans="1:8" ht="12.75">
      <c r="A43" s="29" t="s">
        <v>31</v>
      </c>
      <c r="B43" s="29"/>
      <c r="C43" s="29"/>
      <c r="D43" s="29"/>
      <c r="E43" s="29"/>
      <c r="F43" s="29"/>
      <c r="G43" s="29"/>
      <c r="H43" s="29"/>
    </row>
    <row r="44" spans="1:8" ht="12.75">
      <c r="A44" s="29"/>
      <c r="B44" s="29"/>
      <c r="C44" s="29"/>
      <c r="D44" s="29"/>
      <c r="E44" s="29"/>
      <c r="F44" s="29"/>
      <c r="G44" s="29"/>
      <c r="H44" s="29"/>
    </row>
    <row r="45" spans="1:8" ht="18.75">
      <c r="A45" s="456" t="s">
        <v>99</v>
      </c>
      <c r="B45" s="456"/>
      <c r="C45" s="456"/>
      <c r="D45" s="456"/>
      <c r="E45" s="456"/>
      <c r="F45" s="456"/>
      <c r="G45" s="456"/>
      <c r="H45" s="456"/>
    </row>
    <row r="46" spans="1:8" ht="18.75">
      <c r="A46" s="456" t="s">
        <v>209</v>
      </c>
      <c r="B46" s="456"/>
      <c r="C46" s="456"/>
      <c r="D46" s="456"/>
      <c r="E46" s="456"/>
      <c r="F46" s="456"/>
      <c r="G46" s="456"/>
      <c r="H46" s="456"/>
    </row>
    <row r="47" spans="1:8" ht="18.75">
      <c r="A47" s="457" t="s">
        <v>66</v>
      </c>
      <c r="B47" s="457"/>
      <c r="C47" s="457"/>
      <c r="D47" s="457"/>
      <c r="E47" s="457"/>
      <c r="F47" s="457"/>
      <c r="G47" s="457"/>
      <c r="H47" s="457"/>
    </row>
    <row r="48" spans="1:8" ht="13.5" thickBot="1">
      <c r="A48" s="8"/>
      <c r="B48" s="8"/>
      <c r="C48" s="9"/>
      <c r="D48" s="9"/>
      <c r="E48" s="9"/>
      <c r="F48" s="9"/>
      <c r="G48" s="9"/>
      <c r="H48" s="9"/>
    </row>
    <row r="49" spans="1:8" ht="13.5" thickTop="1">
      <c r="A49" s="434" t="s">
        <v>0</v>
      </c>
      <c r="B49" s="438" t="s">
        <v>40</v>
      </c>
      <c r="C49" s="447" t="s">
        <v>206</v>
      </c>
      <c r="D49" s="448"/>
      <c r="E49" s="448"/>
      <c r="F49" s="448"/>
      <c r="G49" s="448"/>
      <c r="H49" s="449"/>
    </row>
    <row r="50" spans="1:8" ht="18" customHeight="1">
      <c r="A50" s="435"/>
      <c r="B50" s="439"/>
      <c r="C50" s="450"/>
      <c r="D50" s="451"/>
      <c r="E50" s="451"/>
      <c r="F50" s="451"/>
      <c r="G50" s="451"/>
      <c r="H50" s="452"/>
    </row>
    <row r="51" spans="1:8" ht="15.75">
      <c r="A51" s="435"/>
      <c r="B51" s="439"/>
      <c r="C51" s="453" t="s">
        <v>165</v>
      </c>
      <c r="D51" s="454"/>
      <c r="E51" s="454"/>
      <c r="F51" s="454"/>
      <c r="G51" s="454"/>
      <c r="H51" s="455"/>
    </row>
    <row r="52" spans="1:8" ht="15">
      <c r="A52" s="436"/>
      <c r="B52" s="440"/>
      <c r="C52" s="425" t="s">
        <v>1</v>
      </c>
      <c r="D52" s="425"/>
      <c r="E52" s="426"/>
      <c r="F52" s="427" t="s">
        <v>2</v>
      </c>
      <c r="G52" s="425"/>
      <c r="H52" s="428"/>
    </row>
    <row r="53" spans="1:8" ht="15">
      <c r="A53" s="436"/>
      <c r="B53" s="440"/>
      <c r="C53" s="295" t="s">
        <v>8</v>
      </c>
      <c r="D53" s="295" t="s">
        <v>8</v>
      </c>
      <c r="E53" s="296" t="s">
        <v>8</v>
      </c>
      <c r="F53" s="297" t="s">
        <v>8</v>
      </c>
      <c r="G53" s="295" t="s">
        <v>8</v>
      </c>
      <c r="H53" s="298" t="s">
        <v>8</v>
      </c>
    </row>
    <row r="54" spans="1:8" ht="15">
      <c r="A54" s="437"/>
      <c r="B54" s="441"/>
      <c r="C54" s="299" t="s">
        <v>14</v>
      </c>
      <c r="D54" s="299" t="s">
        <v>15</v>
      </c>
      <c r="E54" s="300" t="s">
        <v>30</v>
      </c>
      <c r="F54" s="301" t="s">
        <v>14</v>
      </c>
      <c r="G54" s="299" t="s">
        <v>15</v>
      </c>
      <c r="H54" s="302" t="s">
        <v>30</v>
      </c>
    </row>
    <row r="55" spans="1:8" ht="15">
      <c r="A55" s="47">
        <v>1</v>
      </c>
      <c r="B55" s="151" t="s">
        <v>3</v>
      </c>
      <c r="C55" s="130" t="s">
        <v>17</v>
      </c>
      <c r="D55" s="130" t="s">
        <v>17</v>
      </c>
      <c r="E55" s="129" t="s">
        <v>17</v>
      </c>
      <c r="F55" s="134" t="s">
        <v>17</v>
      </c>
      <c r="G55" s="130" t="s">
        <v>17</v>
      </c>
      <c r="H55" s="104" t="s">
        <v>17</v>
      </c>
    </row>
    <row r="56" spans="1:8" ht="15">
      <c r="A56" s="48">
        <v>2</v>
      </c>
      <c r="B56" s="153" t="s">
        <v>9</v>
      </c>
      <c r="C56" s="130" t="s">
        <v>17</v>
      </c>
      <c r="D56" s="130" t="s">
        <v>17</v>
      </c>
      <c r="E56" s="104" t="s">
        <v>17</v>
      </c>
      <c r="F56" s="101" t="s">
        <v>17</v>
      </c>
      <c r="G56" s="130" t="s">
        <v>17</v>
      </c>
      <c r="H56" s="104" t="s">
        <v>17</v>
      </c>
    </row>
    <row r="57" spans="1:8" ht="15">
      <c r="A57" s="48">
        <v>3</v>
      </c>
      <c r="B57" s="153" t="s">
        <v>4</v>
      </c>
      <c r="C57" s="130" t="s">
        <v>17</v>
      </c>
      <c r="D57" s="130" t="s">
        <v>17</v>
      </c>
      <c r="E57" s="104" t="s">
        <v>17</v>
      </c>
      <c r="F57" s="101" t="s">
        <v>17</v>
      </c>
      <c r="G57" s="130" t="s">
        <v>17</v>
      </c>
      <c r="H57" s="104" t="s">
        <v>17</v>
      </c>
    </row>
    <row r="58" spans="1:10" ht="15">
      <c r="A58" s="48">
        <v>4</v>
      </c>
      <c r="B58" s="153" t="s">
        <v>5</v>
      </c>
      <c r="C58" s="130">
        <v>4</v>
      </c>
      <c r="D58" s="130">
        <v>12</v>
      </c>
      <c r="E58" s="104">
        <v>863200000</v>
      </c>
      <c r="F58" s="101">
        <v>2</v>
      </c>
      <c r="G58" s="130">
        <v>6</v>
      </c>
      <c r="H58" s="104">
        <v>336500000</v>
      </c>
      <c r="J58" s="173"/>
    </row>
    <row r="59" spans="1:8" ht="15">
      <c r="A59" s="48">
        <v>5</v>
      </c>
      <c r="B59" s="153" t="s">
        <v>10</v>
      </c>
      <c r="C59" s="130" t="s">
        <v>17</v>
      </c>
      <c r="D59" s="130" t="s">
        <v>17</v>
      </c>
      <c r="E59" s="104" t="s">
        <v>17</v>
      </c>
      <c r="F59" s="101" t="s">
        <v>17</v>
      </c>
      <c r="G59" s="130" t="s">
        <v>17</v>
      </c>
      <c r="H59" s="104" t="s">
        <v>17</v>
      </c>
    </row>
    <row r="60" spans="1:8" ht="15">
      <c r="A60" s="48">
        <v>6</v>
      </c>
      <c r="B60" s="153" t="s">
        <v>6</v>
      </c>
      <c r="C60" s="130" t="s">
        <v>17</v>
      </c>
      <c r="D60" s="130" t="s">
        <v>17</v>
      </c>
      <c r="E60" s="104" t="s">
        <v>17</v>
      </c>
      <c r="F60" s="101" t="s">
        <v>17</v>
      </c>
      <c r="G60" s="130" t="s">
        <v>17</v>
      </c>
      <c r="H60" s="104" t="s">
        <v>17</v>
      </c>
    </row>
    <row r="61" spans="1:8" ht="15">
      <c r="A61" s="48">
        <v>7</v>
      </c>
      <c r="B61" s="153" t="s">
        <v>11</v>
      </c>
      <c r="C61" s="130" t="s">
        <v>17</v>
      </c>
      <c r="D61" s="130" t="s">
        <v>17</v>
      </c>
      <c r="E61" s="104" t="s">
        <v>17</v>
      </c>
      <c r="F61" s="101" t="s">
        <v>17</v>
      </c>
      <c r="G61" s="130" t="s">
        <v>17</v>
      </c>
      <c r="H61" s="104" t="s">
        <v>17</v>
      </c>
    </row>
    <row r="62" spans="1:8" ht="15">
      <c r="A62" s="48">
        <v>8</v>
      </c>
      <c r="B62" s="153" t="s">
        <v>44</v>
      </c>
      <c r="C62" s="130" t="s">
        <v>17</v>
      </c>
      <c r="D62" s="130" t="s">
        <v>17</v>
      </c>
      <c r="E62" s="104" t="s">
        <v>17</v>
      </c>
      <c r="F62" s="101" t="s">
        <v>17</v>
      </c>
      <c r="G62" s="130" t="s">
        <v>17</v>
      </c>
      <c r="H62" s="104" t="s">
        <v>17</v>
      </c>
    </row>
    <row r="63" spans="1:8" ht="15">
      <c r="A63" s="48">
        <v>9</v>
      </c>
      <c r="B63" s="153" t="s">
        <v>12</v>
      </c>
      <c r="C63" s="130" t="s">
        <v>17</v>
      </c>
      <c r="D63" s="130" t="s">
        <v>17</v>
      </c>
      <c r="E63" s="104" t="s">
        <v>17</v>
      </c>
      <c r="F63" s="101" t="s">
        <v>17</v>
      </c>
      <c r="G63" s="130" t="s">
        <v>17</v>
      </c>
      <c r="H63" s="104" t="s">
        <v>17</v>
      </c>
    </row>
    <row r="64" spans="1:8" ht="15">
      <c r="A64" s="48">
        <v>10</v>
      </c>
      <c r="B64" s="153" t="s">
        <v>13</v>
      </c>
      <c r="C64" s="130" t="s">
        <v>17</v>
      </c>
      <c r="D64" s="130" t="s">
        <v>17</v>
      </c>
      <c r="E64" s="104" t="s">
        <v>17</v>
      </c>
      <c r="F64" s="101" t="s">
        <v>17</v>
      </c>
      <c r="G64" s="130" t="s">
        <v>17</v>
      </c>
      <c r="H64" s="104" t="s">
        <v>17</v>
      </c>
    </row>
    <row r="65" spans="1:8" ht="15">
      <c r="A65" s="48">
        <v>11</v>
      </c>
      <c r="B65" s="153" t="s">
        <v>7</v>
      </c>
      <c r="C65" s="130" t="s">
        <v>17</v>
      </c>
      <c r="D65" s="130" t="s">
        <v>17</v>
      </c>
      <c r="E65" s="104" t="s">
        <v>17</v>
      </c>
      <c r="F65" s="101" t="s">
        <v>17</v>
      </c>
      <c r="G65" s="130" t="s">
        <v>17</v>
      </c>
      <c r="H65" s="104" t="s">
        <v>17</v>
      </c>
    </row>
    <row r="66" spans="1:8" ht="15">
      <c r="A66" s="48">
        <v>12</v>
      </c>
      <c r="B66" s="156" t="s">
        <v>21</v>
      </c>
      <c r="C66" s="130" t="s">
        <v>17</v>
      </c>
      <c r="D66" s="130" t="s">
        <v>17</v>
      </c>
      <c r="E66" s="104" t="s">
        <v>17</v>
      </c>
      <c r="F66" s="101" t="s">
        <v>17</v>
      </c>
      <c r="G66" s="130" t="s">
        <v>17</v>
      </c>
      <c r="H66" s="104" t="s">
        <v>17</v>
      </c>
    </row>
    <row r="67" spans="1:8" ht="15">
      <c r="A67" s="48">
        <v>13</v>
      </c>
      <c r="B67" s="156" t="s">
        <v>22</v>
      </c>
      <c r="C67" s="130" t="s">
        <v>17</v>
      </c>
      <c r="D67" s="130" t="s">
        <v>17</v>
      </c>
      <c r="E67" s="104" t="s">
        <v>17</v>
      </c>
      <c r="F67" s="101" t="s">
        <v>17</v>
      </c>
      <c r="G67" s="130" t="s">
        <v>17</v>
      </c>
      <c r="H67" s="104" t="s">
        <v>17</v>
      </c>
    </row>
    <row r="68" spans="1:10" ht="15">
      <c r="A68" s="48">
        <v>14</v>
      </c>
      <c r="B68" s="157" t="s">
        <v>23</v>
      </c>
      <c r="C68" s="130" t="s">
        <v>17</v>
      </c>
      <c r="D68" s="130" t="s">
        <v>17</v>
      </c>
      <c r="E68" s="104" t="s">
        <v>17</v>
      </c>
      <c r="F68" s="101" t="s">
        <v>17</v>
      </c>
      <c r="G68" s="130" t="s">
        <v>17</v>
      </c>
      <c r="H68" s="104" t="s">
        <v>17</v>
      </c>
      <c r="J68" s="174" t="s">
        <v>107</v>
      </c>
    </row>
    <row r="69" spans="1:13" ht="15">
      <c r="A69" s="48">
        <v>15</v>
      </c>
      <c r="B69" s="157" t="s">
        <v>26</v>
      </c>
      <c r="C69" s="130" t="s">
        <v>90</v>
      </c>
      <c r="D69" s="130">
        <v>6</v>
      </c>
      <c r="E69" s="104">
        <v>400000000</v>
      </c>
      <c r="F69" s="130" t="s">
        <v>90</v>
      </c>
      <c r="G69" s="130">
        <v>6</v>
      </c>
      <c r="H69" s="104">
        <v>307500000</v>
      </c>
      <c r="J69" s="104">
        <v>200000000</v>
      </c>
      <c r="M69">
        <v>648000000</v>
      </c>
    </row>
    <row r="70" spans="1:13" ht="15">
      <c r="A70" s="64">
        <v>16</v>
      </c>
      <c r="B70" s="163" t="s">
        <v>41</v>
      </c>
      <c r="C70" s="130" t="s">
        <v>17</v>
      </c>
      <c r="D70" s="130" t="s">
        <v>17</v>
      </c>
      <c r="E70" s="104" t="s">
        <v>17</v>
      </c>
      <c r="F70" s="101" t="s">
        <v>17</v>
      </c>
      <c r="G70" s="130" t="s">
        <v>17</v>
      </c>
      <c r="H70" s="104" t="s">
        <v>17</v>
      </c>
      <c r="J70" s="104">
        <v>197200000</v>
      </c>
      <c r="M70">
        <f>M69/3</f>
        <v>216000000</v>
      </c>
    </row>
    <row r="71" spans="1:10" ht="15">
      <c r="A71" s="79">
        <v>17</v>
      </c>
      <c r="B71" s="158" t="s">
        <v>24</v>
      </c>
      <c r="C71" s="130" t="s">
        <v>17</v>
      </c>
      <c r="D71" s="130" t="s">
        <v>17</v>
      </c>
      <c r="E71" s="104" t="s">
        <v>17</v>
      </c>
      <c r="F71" s="101" t="s">
        <v>17</v>
      </c>
      <c r="G71" s="130" t="s">
        <v>17</v>
      </c>
      <c r="H71" s="104" t="s">
        <v>17</v>
      </c>
      <c r="J71" s="104">
        <v>250000000</v>
      </c>
    </row>
    <row r="72" spans="1:10" ht="16.5" thickBot="1">
      <c r="A72" s="444" t="s">
        <v>8</v>
      </c>
      <c r="B72" s="445"/>
      <c r="C72" s="164">
        <v>6</v>
      </c>
      <c r="D72" s="164">
        <f>SUM(D58:D71)</f>
        <v>18</v>
      </c>
      <c r="E72" s="168">
        <f>SUM(E58:E71)</f>
        <v>1263200000</v>
      </c>
      <c r="F72" s="169">
        <v>4</v>
      </c>
      <c r="G72" s="164">
        <f>SUM(G55:G71)</f>
        <v>12</v>
      </c>
      <c r="H72" s="170">
        <f>SUM(H55:H71)</f>
        <v>644000000</v>
      </c>
      <c r="J72" s="104">
        <v>216000000</v>
      </c>
    </row>
    <row r="73" spans="1:10" ht="14.25" thickTop="1">
      <c r="A73" s="35" t="s">
        <v>76</v>
      </c>
      <c r="B73" s="36"/>
      <c r="C73" s="36"/>
      <c r="D73" s="36"/>
      <c r="E73" s="36"/>
      <c r="F73" s="36"/>
      <c r="G73" s="23" t="s">
        <v>56</v>
      </c>
      <c r="H73" s="23"/>
      <c r="J73" s="66">
        <f>SUM(J69:J72)</f>
        <v>863200000</v>
      </c>
    </row>
    <row r="75" spans="1:2" ht="13.5">
      <c r="A75" s="213" t="s">
        <v>29</v>
      </c>
      <c r="B75" s="213"/>
    </row>
    <row r="77" ht="12.75">
      <c r="J77" s="42">
        <v>863200000</v>
      </c>
    </row>
    <row r="78" ht="12.75">
      <c r="J78" s="42">
        <v>200000000</v>
      </c>
    </row>
    <row r="79" ht="12.75">
      <c r="J79" s="42"/>
    </row>
    <row r="80" ht="12.75">
      <c r="J80" s="66">
        <f>SUM(J77:J78)</f>
        <v>1063200000</v>
      </c>
    </row>
    <row r="82" spans="1:8" ht="12.75">
      <c r="A82" s="29" t="s">
        <v>45</v>
      </c>
      <c r="B82" s="29"/>
      <c r="C82" s="29"/>
      <c r="D82" s="29"/>
      <c r="E82" s="29"/>
      <c r="F82" s="29"/>
      <c r="G82" s="29"/>
      <c r="H82" s="29"/>
    </row>
    <row r="83" spans="1:8" ht="12.75">
      <c r="A83" s="29" t="s">
        <v>31</v>
      </c>
      <c r="B83" s="29"/>
      <c r="C83" s="29"/>
      <c r="D83" s="29"/>
      <c r="E83" s="29"/>
      <c r="F83" s="29"/>
      <c r="G83" s="29"/>
      <c r="H83" s="29"/>
    </row>
    <row r="84" spans="1:8" ht="12.75">
      <c r="A84" s="29"/>
      <c r="B84" s="29"/>
      <c r="C84" s="29"/>
      <c r="D84" s="29"/>
      <c r="E84" s="29"/>
      <c r="F84" s="29"/>
      <c r="G84" s="29"/>
      <c r="H84" s="29"/>
    </row>
    <row r="85" spans="1:8" ht="18.75">
      <c r="A85" s="456" t="s">
        <v>100</v>
      </c>
      <c r="B85" s="456"/>
      <c r="C85" s="456"/>
      <c r="D85" s="456"/>
      <c r="E85" s="456"/>
      <c r="F85" s="456"/>
      <c r="G85" s="456"/>
      <c r="H85" s="456"/>
    </row>
    <row r="86" spans="1:8" ht="18.75">
      <c r="A86" s="456" t="s">
        <v>210</v>
      </c>
      <c r="B86" s="456"/>
      <c r="C86" s="456"/>
      <c r="D86" s="456"/>
      <c r="E86" s="456"/>
      <c r="F86" s="456"/>
      <c r="G86" s="456"/>
      <c r="H86" s="456"/>
    </row>
    <row r="87" spans="1:8" ht="18.75">
      <c r="A87" s="457" t="s">
        <v>66</v>
      </c>
      <c r="B87" s="457"/>
      <c r="C87" s="457"/>
      <c r="D87" s="457"/>
      <c r="E87" s="457"/>
      <c r="F87" s="457"/>
      <c r="G87" s="457"/>
      <c r="H87" s="457"/>
    </row>
    <row r="88" spans="1:8" ht="13.5" thickBot="1">
      <c r="A88" s="8"/>
      <c r="B88" s="8"/>
      <c r="C88" s="9"/>
      <c r="D88" s="9"/>
      <c r="E88" s="9"/>
      <c r="F88" s="9"/>
      <c r="G88" s="9"/>
      <c r="H88" s="9"/>
    </row>
    <row r="89" spans="1:8" ht="13.5" thickTop="1">
      <c r="A89" s="434" t="s">
        <v>0</v>
      </c>
      <c r="B89" s="438" t="s">
        <v>40</v>
      </c>
      <c r="C89" s="447" t="s">
        <v>207</v>
      </c>
      <c r="D89" s="448"/>
      <c r="E89" s="448"/>
      <c r="F89" s="448"/>
      <c r="G89" s="448"/>
      <c r="H89" s="449"/>
    </row>
    <row r="90" spans="1:8" ht="16.5" customHeight="1">
      <c r="A90" s="435"/>
      <c r="B90" s="439"/>
      <c r="C90" s="450"/>
      <c r="D90" s="451"/>
      <c r="E90" s="451"/>
      <c r="F90" s="451"/>
      <c r="G90" s="451"/>
      <c r="H90" s="452"/>
    </row>
    <row r="91" spans="1:8" ht="15.75">
      <c r="A91" s="435"/>
      <c r="B91" s="439"/>
      <c r="C91" s="453" t="s">
        <v>165</v>
      </c>
      <c r="D91" s="454"/>
      <c r="E91" s="454"/>
      <c r="F91" s="454"/>
      <c r="G91" s="454"/>
      <c r="H91" s="455"/>
    </row>
    <row r="92" spans="1:8" ht="15">
      <c r="A92" s="436"/>
      <c r="B92" s="440"/>
      <c r="C92" s="425" t="s">
        <v>1</v>
      </c>
      <c r="D92" s="425"/>
      <c r="E92" s="426"/>
      <c r="F92" s="427" t="s">
        <v>2</v>
      </c>
      <c r="G92" s="425"/>
      <c r="H92" s="428"/>
    </row>
    <row r="93" spans="1:8" ht="15">
      <c r="A93" s="436"/>
      <c r="B93" s="440"/>
      <c r="C93" s="295" t="s">
        <v>8</v>
      </c>
      <c r="D93" s="295" t="s">
        <v>8</v>
      </c>
      <c r="E93" s="296" t="s">
        <v>8</v>
      </c>
      <c r="F93" s="297" t="s">
        <v>8</v>
      </c>
      <c r="G93" s="295" t="s">
        <v>8</v>
      </c>
      <c r="H93" s="298" t="s">
        <v>8</v>
      </c>
    </row>
    <row r="94" spans="1:8" ht="15">
      <c r="A94" s="437"/>
      <c r="B94" s="441"/>
      <c r="C94" s="299" t="s">
        <v>14</v>
      </c>
      <c r="D94" s="299" t="s">
        <v>15</v>
      </c>
      <c r="E94" s="300" t="s">
        <v>30</v>
      </c>
      <c r="F94" s="301" t="s">
        <v>14</v>
      </c>
      <c r="G94" s="299" t="s">
        <v>15</v>
      </c>
      <c r="H94" s="302" t="s">
        <v>30</v>
      </c>
    </row>
    <row r="95" spans="1:8" ht="15">
      <c r="A95" s="47">
        <v>1</v>
      </c>
      <c r="B95" s="151" t="s">
        <v>3</v>
      </c>
      <c r="C95" s="98" t="s">
        <v>17</v>
      </c>
      <c r="D95" s="130" t="s">
        <v>17</v>
      </c>
      <c r="E95" s="104" t="s">
        <v>17</v>
      </c>
      <c r="F95" s="101" t="s">
        <v>17</v>
      </c>
      <c r="G95" s="130" t="s">
        <v>17</v>
      </c>
      <c r="H95" s="104" t="s">
        <v>17</v>
      </c>
    </row>
    <row r="96" spans="1:14" ht="15">
      <c r="A96" s="48">
        <v>2</v>
      </c>
      <c r="B96" s="153" t="s">
        <v>9</v>
      </c>
      <c r="C96" s="100" t="s">
        <v>90</v>
      </c>
      <c r="D96" s="130">
        <v>3</v>
      </c>
      <c r="E96" s="104">
        <v>200000000</v>
      </c>
      <c r="F96" s="101" t="s">
        <v>17</v>
      </c>
      <c r="G96" s="130" t="s">
        <v>17</v>
      </c>
      <c r="H96" s="104" t="s">
        <v>17</v>
      </c>
      <c r="M96" s="100" t="s">
        <v>90</v>
      </c>
      <c r="N96">
        <v>2</v>
      </c>
    </row>
    <row r="97" spans="1:14" ht="15">
      <c r="A97" s="48">
        <v>3</v>
      </c>
      <c r="B97" s="153" t="s">
        <v>4</v>
      </c>
      <c r="C97" s="100" t="s">
        <v>90</v>
      </c>
      <c r="D97" s="130">
        <v>6</v>
      </c>
      <c r="E97" s="104">
        <v>210768760</v>
      </c>
      <c r="F97" s="130" t="s">
        <v>84</v>
      </c>
      <c r="G97" s="130">
        <v>3</v>
      </c>
      <c r="H97" s="104">
        <v>98700000</v>
      </c>
      <c r="M97" s="100" t="s">
        <v>90</v>
      </c>
      <c r="N97">
        <v>2</v>
      </c>
    </row>
    <row r="98" spans="1:14" ht="15">
      <c r="A98" s="48">
        <v>4</v>
      </c>
      <c r="B98" s="153" t="s">
        <v>5</v>
      </c>
      <c r="C98" s="100" t="s">
        <v>111</v>
      </c>
      <c r="D98" s="130">
        <v>27</v>
      </c>
      <c r="E98" s="104">
        <v>2023700500</v>
      </c>
      <c r="F98" s="101" t="s">
        <v>17</v>
      </c>
      <c r="G98" s="130" t="s">
        <v>17</v>
      </c>
      <c r="H98" s="104" t="s">
        <v>17</v>
      </c>
      <c r="J98" t="s">
        <v>108</v>
      </c>
      <c r="L98" s="66">
        <f>E98+300000000</f>
        <v>2323700500</v>
      </c>
      <c r="M98" s="100" t="s">
        <v>111</v>
      </c>
      <c r="N98">
        <v>12</v>
      </c>
    </row>
    <row r="99" spans="1:14" ht="15">
      <c r="A99" s="48">
        <v>5</v>
      </c>
      <c r="B99" s="153" t="s">
        <v>10</v>
      </c>
      <c r="C99" s="100">
        <v>3</v>
      </c>
      <c r="D99" s="130">
        <v>9</v>
      </c>
      <c r="E99" s="104">
        <v>289703000</v>
      </c>
      <c r="F99" s="101" t="s">
        <v>17</v>
      </c>
      <c r="G99" s="130" t="s">
        <v>17</v>
      </c>
      <c r="H99" s="104" t="s">
        <v>17</v>
      </c>
      <c r="J99" s="42">
        <v>99053000</v>
      </c>
      <c r="M99" s="100">
        <v>3</v>
      </c>
      <c r="N99">
        <v>3</v>
      </c>
    </row>
    <row r="100" spans="1:14" ht="15">
      <c r="A100" s="48">
        <v>6</v>
      </c>
      <c r="B100" s="153" t="s">
        <v>6</v>
      </c>
      <c r="C100" s="100">
        <v>8</v>
      </c>
      <c r="D100" s="130">
        <v>24</v>
      </c>
      <c r="E100" s="104">
        <v>800000000</v>
      </c>
      <c r="F100" s="130">
        <v>1</v>
      </c>
      <c r="G100" s="130">
        <v>3</v>
      </c>
      <c r="H100" s="104">
        <v>85000000</v>
      </c>
      <c r="J100" s="42">
        <v>95000000</v>
      </c>
      <c r="M100" s="100">
        <v>8</v>
      </c>
      <c r="N100">
        <v>8</v>
      </c>
    </row>
    <row r="101" spans="1:13" ht="15">
      <c r="A101" s="48">
        <v>7</v>
      </c>
      <c r="B101" s="153" t="s">
        <v>11</v>
      </c>
      <c r="C101" s="100" t="s">
        <v>17</v>
      </c>
      <c r="D101" s="130" t="s">
        <v>17</v>
      </c>
      <c r="E101" s="104" t="s">
        <v>17</v>
      </c>
      <c r="F101" s="101" t="s">
        <v>17</v>
      </c>
      <c r="G101" s="130" t="s">
        <v>17</v>
      </c>
      <c r="H101" s="104" t="s">
        <v>17</v>
      </c>
      <c r="J101" s="42">
        <v>95650000</v>
      </c>
      <c r="M101" s="100" t="s">
        <v>17</v>
      </c>
    </row>
    <row r="102" spans="1:13" ht="15">
      <c r="A102" s="48">
        <v>8</v>
      </c>
      <c r="B102" s="153" t="s">
        <v>44</v>
      </c>
      <c r="C102" s="100" t="s">
        <v>17</v>
      </c>
      <c r="D102" s="130" t="s">
        <v>17</v>
      </c>
      <c r="E102" s="104" t="s">
        <v>17</v>
      </c>
      <c r="F102" s="101" t="s">
        <v>17</v>
      </c>
      <c r="G102" s="130" t="s">
        <v>17</v>
      </c>
      <c r="H102" s="104" t="s">
        <v>17</v>
      </c>
      <c r="J102" s="42">
        <f>SUM(J99:J101)</f>
        <v>289703000</v>
      </c>
      <c r="M102" s="100" t="s">
        <v>17</v>
      </c>
    </row>
    <row r="103" spans="1:14" ht="15">
      <c r="A103" s="48">
        <v>9</v>
      </c>
      <c r="B103" s="153" t="s">
        <v>12</v>
      </c>
      <c r="C103" s="100">
        <v>1</v>
      </c>
      <c r="D103" s="130">
        <v>3</v>
      </c>
      <c r="E103" s="104">
        <v>99000000</v>
      </c>
      <c r="F103" s="101" t="s">
        <v>17</v>
      </c>
      <c r="G103" s="130" t="s">
        <v>17</v>
      </c>
      <c r="H103" s="104" t="s">
        <v>17</v>
      </c>
      <c r="M103" s="100">
        <v>1</v>
      </c>
      <c r="N103">
        <v>1</v>
      </c>
    </row>
    <row r="104" spans="1:14" ht="15">
      <c r="A104" s="48">
        <v>10</v>
      </c>
      <c r="B104" s="153" t="s">
        <v>13</v>
      </c>
      <c r="C104" s="100">
        <v>3</v>
      </c>
      <c r="D104" s="130">
        <v>9</v>
      </c>
      <c r="E104" s="104">
        <v>300000000</v>
      </c>
      <c r="F104" s="101" t="s">
        <v>17</v>
      </c>
      <c r="G104" s="130" t="s">
        <v>17</v>
      </c>
      <c r="H104" s="104" t="s">
        <v>17</v>
      </c>
      <c r="J104" t="s">
        <v>5</v>
      </c>
      <c r="L104" t="s">
        <v>109</v>
      </c>
      <c r="M104" s="100">
        <v>3</v>
      </c>
      <c r="N104">
        <v>3</v>
      </c>
    </row>
    <row r="105" spans="1:13" ht="15">
      <c r="A105" s="48">
        <v>11</v>
      </c>
      <c r="B105" s="153" t="s">
        <v>7</v>
      </c>
      <c r="C105" s="100" t="s">
        <v>17</v>
      </c>
      <c r="D105" s="130" t="s">
        <v>17</v>
      </c>
      <c r="E105" s="104" t="s">
        <v>17</v>
      </c>
      <c r="F105" s="101" t="s">
        <v>17</v>
      </c>
      <c r="G105" s="130" t="s">
        <v>17</v>
      </c>
      <c r="H105" s="104" t="s">
        <v>17</v>
      </c>
      <c r="J105" s="42">
        <v>96800000</v>
      </c>
      <c r="L105" t="s">
        <v>110</v>
      </c>
      <c r="M105" s="100" t="s">
        <v>17</v>
      </c>
    </row>
    <row r="106" spans="1:14" ht="15">
      <c r="A106" s="48">
        <v>12</v>
      </c>
      <c r="B106" s="156" t="s">
        <v>21</v>
      </c>
      <c r="C106" s="100">
        <v>2</v>
      </c>
      <c r="D106" s="130">
        <v>6</v>
      </c>
      <c r="E106" s="104">
        <v>200000000</v>
      </c>
      <c r="F106" s="101" t="s">
        <v>17</v>
      </c>
      <c r="G106" s="130" t="s">
        <v>17</v>
      </c>
      <c r="H106" s="104" t="s">
        <v>17</v>
      </c>
      <c r="J106" s="42">
        <v>96000000</v>
      </c>
      <c r="M106" s="100">
        <v>2</v>
      </c>
      <c r="N106">
        <v>2</v>
      </c>
    </row>
    <row r="107" spans="1:14" ht="15">
      <c r="A107" s="48">
        <v>13</v>
      </c>
      <c r="B107" s="156" t="s">
        <v>22</v>
      </c>
      <c r="C107" s="100">
        <v>3</v>
      </c>
      <c r="D107" s="130">
        <v>9</v>
      </c>
      <c r="E107" s="104">
        <v>300000000</v>
      </c>
      <c r="F107" s="101" t="s">
        <v>17</v>
      </c>
      <c r="G107" s="130" t="s">
        <v>17</v>
      </c>
      <c r="H107" s="104" t="s">
        <v>17</v>
      </c>
      <c r="J107" s="42">
        <v>100000000</v>
      </c>
      <c r="M107" s="100">
        <v>3</v>
      </c>
      <c r="N107">
        <v>3</v>
      </c>
    </row>
    <row r="108" spans="1:14" ht="15">
      <c r="A108" s="48">
        <v>14</v>
      </c>
      <c r="B108" s="157" t="s">
        <v>23</v>
      </c>
      <c r="C108" s="100" t="s">
        <v>112</v>
      </c>
      <c r="D108" s="130">
        <v>6</v>
      </c>
      <c r="E108" s="104">
        <v>300000000</v>
      </c>
      <c r="F108" s="130">
        <v>1</v>
      </c>
      <c r="G108" s="130">
        <v>3</v>
      </c>
      <c r="H108" s="104">
        <v>80000000</v>
      </c>
      <c r="J108" s="42">
        <v>100000000</v>
      </c>
      <c r="M108" s="100" t="s">
        <v>112</v>
      </c>
      <c r="N108">
        <v>3</v>
      </c>
    </row>
    <row r="109" spans="1:14" ht="15">
      <c r="A109" s="48">
        <v>15</v>
      </c>
      <c r="B109" s="157" t="s">
        <v>26</v>
      </c>
      <c r="C109" s="100">
        <v>3</v>
      </c>
      <c r="D109" s="130">
        <v>9</v>
      </c>
      <c r="E109" s="104">
        <v>300000000</v>
      </c>
      <c r="F109" s="101" t="s">
        <v>17</v>
      </c>
      <c r="G109" s="130" t="s">
        <v>17</v>
      </c>
      <c r="H109" s="104" t="s">
        <v>17</v>
      </c>
      <c r="J109" s="42">
        <v>100000000</v>
      </c>
      <c r="M109" s="100">
        <v>3</v>
      </c>
      <c r="N109">
        <v>3</v>
      </c>
    </row>
    <row r="110" spans="1:14" ht="15">
      <c r="A110" s="64">
        <v>16</v>
      </c>
      <c r="B110" s="163" t="s">
        <v>41</v>
      </c>
      <c r="C110" s="100">
        <v>1</v>
      </c>
      <c r="D110" s="130">
        <v>3</v>
      </c>
      <c r="E110" s="104">
        <v>100000000</v>
      </c>
      <c r="F110" s="101" t="s">
        <v>17</v>
      </c>
      <c r="G110" s="130" t="s">
        <v>17</v>
      </c>
      <c r="H110" s="104" t="s">
        <v>17</v>
      </c>
      <c r="J110" s="42">
        <v>942900500</v>
      </c>
      <c r="M110" s="100">
        <v>1</v>
      </c>
      <c r="N110">
        <v>1</v>
      </c>
    </row>
    <row r="111" spans="1:14" ht="15">
      <c r="A111" s="79">
        <v>17</v>
      </c>
      <c r="B111" s="158" t="s">
        <v>24</v>
      </c>
      <c r="C111" s="114">
        <v>1</v>
      </c>
      <c r="D111" s="130">
        <v>3</v>
      </c>
      <c r="E111" s="104">
        <v>100000000</v>
      </c>
      <c r="F111" s="101" t="s">
        <v>17</v>
      </c>
      <c r="G111" s="130" t="s">
        <v>17</v>
      </c>
      <c r="H111" s="104" t="s">
        <v>17</v>
      </c>
      <c r="J111" s="42">
        <v>100000000</v>
      </c>
      <c r="M111" s="114">
        <v>1</v>
      </c>
      <c r="N111">
        <v>1</v>
      </c>
    </row>
    <row r="112" spans="1:14" ht="16.5" thickBot="1">
      <c r="A112" s="444" t="s">
        <v>8</v>
      </c>
      <c r="B112" s="445"/>
      <c r="C112" s="164">
        <v>44</v>
      </c>
      <c r="D112" s="164">
        <f>SUM(D96:D111)</f>
        <v>117</v>
      </c>
      <c r="E112" s="168">
        <f>SUM(E96:E111)</f>
        <v>5223172260</v>
      </c>
      <c r="F112" s="169">
        <v>3</v>
      </c>
      <c r="G112" s="164">
        <f>SUM(G95:G111)</f>
        <v>9</v>
      </c>
      <c r="H112" s="170">
        <f>SUM(H95:H111)</f>
        <v>263700000</v>
      </c>
      <c r="J112" s="42">
        <v>100000000</v>
      </c>
      <c r="N112">
        <f>SUM(N96:N111)</f>
        <v>44</v>
      </c>
    </row>
    <row r="113" spans="1:10" ht="14.25" thickTop="1">
      <c r="A113" s="35" t="s">
        <v>76</v>
      </c>
      <c r="B113" s="36"/>
      <c r="C113" s="36"/>
      <c r="D113" s="36"/>
      <c r="E113" s="36"/>
      <c r="F113" s="36"/>
      <c r="G113" s="23" t="s">
        <v>56</v>
      </c>
      <c r="H113" s="23"/>
      <c r="J113" s="42">
        <v>88000000</v>
      </c>
    </row>
    <row r="114" ht="12.75">
      <c r="J114" s="66">
        <f>SUM(J105:J113)</f>
        <v>1723700500</v>
      </c>
    </row>
    <row r="115" spans="1:2" ht="13.5">
      <c r="A115" s="213" t="s">
        <v>29</v>
      </c>
      <c r="B115" s="213"/>
    </row>
    <row r="116" ht="12.75">
      <c r="L116" s="66">
        <f>E112-600000000</f>
        <v>4623172260</v>
      </c>
    </row>
    <row r="117" ht="12.75">
      <c r="L117">
        <v>600000000</v>
      </c>
    </row>
    <row r="118" ht="12.75">
      <c r="L118" s="66">
        <f>SUM(L116:L117)</f>
        <v>5223172260</v>
      </c>
    </row>
    <row r="122" spans="1:8" ht="12.75">
      <c r="A122" s="29" t="s">
        <v>45</v>
      </c>
      <c r="B122" s="29"/>
      <c r="C122" s="29"/>
      <c r="D122" s="29"/>
      <c r="E122" s="29"/>
      <c r="F122" s="29"/>
      <c r="G122" s="29"/>
      <c r="H122" s="29"/>
    </row>
    <row r="123" spans="1:8" ht="12.75">
      <c r="A123" s="29" t="s">
        <v>31</v>
      </c>
      <c r="B123" s="29"/>
      <c r="C123" s="29"/>
      <c r="D123" s="29"/>
      <c r="E123" s="29"/>
      <c r="F123" s="29"/>
      <c r="G123" s="29"/>
      <c r="H123" s="29"/>
    </row>
    <row r="124" spans="1:8" ht="12.75">
      <c r="A124" s="29"/>
      <c r="B124" s="29"/>
      <c r="C124" s="29"/>
      <c r="D124" s="29"/>
      <c r="E124" s="29"/>
      <c r="F124" s="29"/>
      <c r="G124" s="29"/>
      <c r="H124" s="29"/>
    </row>
    <row r="125" spans="1:8" ht="18.75">
      <c r="A125" s="456" t="s">
        <v>101</v>
      </c>
      <c r="B125" s="456"/>
      <c r="C125" s="456"/>
      <c r="D125" s="456"/>
      <c r="E125" s="456"/>
      <c r="F125" s="456"/>
      <c r="G125" s="456"/>
      <c r="H125" s="456"/>
    </row>
    <row r="126" spans="1:8" ht="18.75">
      <c r="A126" s="456" t="s">
        <v>209</v>
      </c>
      <c r="B126" s="456"/>
      <c r="C126" s="456"/>
      <c r="D126" s="456"/>
      <c r="E126" s="456"/>
      <c r="F126" s="456"/>
      <c r="G126" s="456"/>
      <c r="H126" s="456"/>
    </row>
    <row r="127" spans="1:8" ht="18.75">
      <c r="A127" s="457" t="s">
        <v>66</v>
      </c>
      <c r="B127" s="457"/>
      <c r="C127" s="457"/>
      <c r="D127" s="457"/>
      <c r="E127" s="457"/>
      <c r="F127" s="457"/>
      <c r="G127" s="457"/>
      <c r="H127" s="457"/>
    </row>
    <row r="128" spans="1:8" ht="13.5" thickBot="1">
      <c r="A128" s="8"/>
      <c r="B128" s="8"/>
      <c r="C128" s="9"/>
      <c r="D128" s="9"/>
      <c r="E128" s="9"/>
      <c r="F128" s="9"/>
      <c r="G128" s="9"/>
      <c r="H128" s="9"/>
    </row>
    <row r="129" spans="1:8" ht="13.5" thickTop="1">
      <c r="A129" s="434" t="s">
        <v>0</v>
      </c>
      <c r="B129" s="438" t="s">
        <v>40</v>
      </c>
      <c r="C129" s="447" t="s">
        <v>208</v>
      </c>
      <c r="D129" s="448"/>
      <c r="E129" s="448"/>
      <c r="F129" s="448"/>
      <c r="G129" s="448"/>
      <c r="H129" s="449"/>
    </row>
    <row r="130" spans="1:8" ht="12.75">
      <c r="A130" s="435"/>
      <c r="B130" s="439"/>
      <c r="C130" s="450"/>
      <c r="D130" s="451"/>
      <c r="E130" s="451"/>
      <c r="F130" s="451"/>
      <c r="G130" s="451"/>
      <c r="H130" s="452"/>
    </row>
    <row r="131" spans="1:8" ht="15.75">
      <c r="A131" s="435"/>
      <c r="B131" s="439"/>
      <c r="C131" s="453" t="s">
        <v>165</v>
      </c>
      <c r="D131" s="454"/>
      <c r="E131" s="454"/>
      <c r="F131" s="454"/>
      <c r="G131" s="454"/>
      <c r="H131" s="455"/>
    </row>
    <row r="132" spans="1:8" ht="15">
      <c r="A132" s="436"/>
      <c r="B132" s="440"/>
      <c r="C132" s="425" t="s">
        <v>1</v>
      </c>
      <c r="D132" s="425"/>
      <c r="E132" s="426"/>
      <c r="F132" s="427" t="s">
        <v>2</v>
      </c>
      <c r="G132" s="425"/>
      <c r="H132" s="428"/>
    </row>
    <row r="133" spans="1:8" ht="15">
      <c r="A133" s="436"/>
      <c r="B133" s="440"/>
      <c r="C133" s="295" t="s">
        <v>8</v>
      </c>
      <c r="D133" s="295" t="s">
        <v>8</v>
      </c>
      <c r="E133" s="296" t="s">
        <v>8</v>
      </c>
      <c r="F133" s="297" t="s">
        <v>8</v>
      </c>
      <c r="G133" s="295" t="s">
        <v>8</v>
      </c>
      <c r="H133" s="298" t="s">
        <v>8</v>
      </c>
    </row>
    <row r="134" spans="1:8" ht="15">
      <c r="A134" s="437"/>
      <c r="B134" s="441"/>
      <c r="C134" s="299" t="s">
        <v>14</v>
      </c>
      <c r="D134" s="299" t="s">
        <v>15</v>
      </c>
      <c r="E134" s="300" t="s">
        <v>30</v>
      </c>
      <c r="F134" s="301" t="s">
        <v>14</v>
      </c>
      <c r="G134" s="299" t="s">
        <v>15</v>
      </c>
      <c r="H134" s="302" t="s">
        <v>30</v>
      </c>
    </row>
    <row r="135" spans="1:8" ht="15">
      <c r="A135" s="47">
        <v>1</v>
      </c>
      <c r="B135" s="151" t="s">
        <v>3</v>
      </c>
      <c r="C135" s="98" t="s">
        <v>17</v>
      </c>
      <c r="D135" s="130" t="s">
        <v>17</v>
      </c>
      <c r="E135" s="104" t="s">
        <v>17</v>
      </c>
      <c r="F135" s="101" t="s">
        <v>17</v>
      </c>
      <c r="G135" s="130" t="s">
        <v>17</v>
      </c>
      <c r="H135" s="104" t="s">
        <v>17</v>
      </c>
    </row>
    <row r="136" spans="1:8" ht="15">
      <c r="A136" s="48">
        <v>2</v>
      </c>
      <c r="B136" s="153" t="s">
        <v>9</v>
      </c>
      <c r="C136" s="100" t="s">
        <v>17</v>
      </c>
      <c r="D136" s="130" t="s">
        <v>17</v>
      </c>
      <c r="E136" s="104" t="s">
        <v>17</v>
      </c>
      <c r="F136" s="101" t="s">
        <v>17</v>
      </c>
      <c r="G136" s="130" t="s">
        <v>17</v>
      </c>
      <c r="H136" s="104" t="s">
        <v>17</v>
      </c>
    </row>
    <row r="137" spans="1:8" ht="15">
      <c r="A137" s="48">
        <v>3</v>
      </c>
      <c r="B137" s="153" t="s">
        <v>4</v>
      </c>
      <c r="C137" s="100" t="s">
        <v>17</v>
      </c>
      <c r="D137" s="130" t="s">
        <v>17</v>
      </c>
      <c r="E137" s="104" t="s">
        <v>17</v>
      </c>
      <c r="F137" s="101" t="s">
        <v>17</v>
      </c>
      <c r="G137" s="130" t="s">
        <v>17</v>
      </c>
      <c r="H137" s="104" t="s">
        <v>17</v>
      </c>
    </row>
    <row r="138" spans="1:11" ht="15">
      <c r="A138" s="48">
        <v>4</v>
      </c>
      <c r="B138" s="153" t="s">
        <v>5</v>
      </c>
      <c r="C138" s="100">
        <v>6</v>
      </c>
      <c r="D138" s="130">
        <v>18</v>
      </c>
      <c r="E138" s="104">
        <v>1384200000</v>
      </c>
      <c r="F138" s="101">
        <v>1</v>
      </c>
      <c r="G138" s="130">
        <v>3</v>
      </c>
      <c r="H138" s="104">
        <v>100000000</v>
      </c>
      <c r="J138">
        <v>200000000</v>
      </c>
      <c r="K138">
        <v>1</v>
      </c>
    </row>
    <row r="139" spans="1:11" ht="15">
      <c r="A139" s="48">
        <v>5</v>
      </c>
      <c r="B139" s="153" t="s">
        <v>10</v>
      </c>
      <c r="C139" s="100" t="s">
        <v>17</v>
      </c>
      <c r="D139" s="130" t="s">
        <v>17</v>
      </c>
      <c r="E139" s="104" t="s">
        <v>17</v>
      </c>
      <c r="F139" s="101" t="s">
        <v>17</v>
      </c>
      <c r="G139" s="130" t="s">
        <v>17</v>
      </c>
      <c r="H139" s="104" t="s">
        <v>17</v>
      </c>
      <c r="J139">
        <v>298735000</v>
      </c>
      <c r="K139">
        <v>2</v>
      </c>
    </row>
    <row r="140" spans="1:11" ht="15">
      <c r="A140" s="48">
        <v>6</v>
      </c>
      <c r="B140" s="153" t="s">
        <v>6</v>
      </c>
      <c r="C140" s="100">
        <v>5</v>
      </c>
      <c r="D140" s="130">
        <v>15</v>
      </c>
      <c r="E140" s="104">
        <v>1098735000</v>
      </c>
      <c r="F140" s="130">
        <v>1</v>
      </c>
      <c r="G140" s="130">
        <v>3</v>
      </c>
      <c r="H140" s="104">
        <v>97500000</v>
      </c>
      <c r="J140">
        <v>200000000</v>
      </c>
      <c r="K140">
        <v>3</v>
      </c>
    </row>
    <row r="141" spans="1:11" ht="15">
      <c r="A141" s="48">
        <v>7</v>
      </c>
      <c r="B141" s="153" t="s">
        <v>11</v>
      </c>
      <c r="C141" s="100" t="s">
        <v>17</v>
      </c>
      <c r="D141" s="130" t="s">
        <v>17</v>
      </c>
      <c r="E141" s="104" t="s">
        <v>17</v>
      </c>
      <c r="F141" s="101" t="s">
        <v>17</v>
      </c>
      <c r="G141" s="130" t="s">
        <v>17</v>
      </c>
      <c r="H141" s="104" t="s">
        <v>17</v>
      </c>
      <c r="J141">
        <v>200000000</v>
      </c>
      <c r="K141">
        <v>4</v>
      </c>
    </row>
    <row r="142" spans="1:11" ht="15">
      <c r="A142" s="48">
        <v>8</v>
      </c>
      <c r="B142" s="153" t="s">
        <v>44</v>
      </c>
      <c r="C142" s="100" t="s">
        <v>17</v>
      </c>
      <c r="D142" s="130" t="s">
        <v>17</v>
      </c>
      <c r="E142" s="104" t="s">
        <v>17</v>
      </c>
      <c r="F142" s="101" t="s">
        <v>17</v>
      </c>
      <c r="G142" s="130" t="s">
        <v>17</v>
      </c>
      <c r="H142" s="104" t="s">
        <v>17</v>
      </c>
      <c r="J142">
        <v>200000000</v>
      </c>
      <c r="K142">
        <v>5</v>
      </c>
    </row>
    <row r="143" spans="1:11" ht="15">
      <c r="A143" s="48">
        <v>9</v>
      </c>
      <c r="B143" s="153" t="s">
        <v>12</v>
      </c>
      <c r="C143" s="100" t="s">
        <v>17</v>
      </c>
      <c r="D143" s="130" t="s">
        <v>17</v>
      </c>
      <c r="E143" s="104" t="s">
        <v>17</v>
      </c>
      <c r="F143" s="101" t="s">
        <v>17</v>
      </c>
      <c r="G143" s="130" t="s">
        <v>17</v>
      </c>
      <c r="H143" s="104" t="s">
        <v>17</v>
      </c>
      <c r="K143">
        <v>6</v>
      </c>
    </row>
    <row r="144" spans="1:10" ht="15">
      <c r="A144" s="48">
        <v>10</v>
      </c>
      <c r="B144" s="153" t="s">
        <v>13</v>
      </c>
      <c r="C144" s="100" t="s">
        <v>17</v>
      </c>
      <c r="D144" s="130" t="s">
        <v>17</v>
      </c>
      <c r="E144" s="104" t="s">
        <v>17</v>
      </c>
      <c r="F144" s="101" t="s">
        <v>17</v>
      </c>
      <c r="G144" s="130" t="s">
        <v>17</v>
      </c>
      <c r="H144" s="104" t="s">
        <v>17</v>
      </c>
      <c r="J144">
        <f>SUM(J138:J143)</f>
        <v>1098735000</v>
      </c>
    </row>
    <row r="145" spans="1:8" ht="15">
      <c r="A145" s="48">
        <v>11</v>
      </c>
      <c r="B145" s="153" t="s">
        <v>7</v>
      </c>
      <c r="C145" s="100" t="s">
        <v>17</v>
      </c>
      <c r="D145" s="130" t="s">
        <v>17</v>
      </c>
      <c r="E145" s="104" t="s">
        <v>17</v>
      </c>
      <c r="F145" s="101" t="s">
        <v>17</v>
      </c>
      <c r="G145" s="130" t="s">
        <v>17</v>
      </c>
      <c r="H145" s="104" t="s">
        <v>17</v>
      </c>
    </row>
    <row r="146" spans="1:8" ht="15">
      <c r="A146" s="48">
        <v>12</v>
      </c>
      <c r="B146" s="156" t="s">
        <v>21</v>
      </c>
      <c r="C146" s="100" t="s">
        <v>17</v>
      </c>
      <c r="D146" s="130" t="s">
        <v>17</v>
      </c>
      <c r="E146" s="104" t="s">
        <v>17</v>
      </c>
      <c r="F146" s="101" t="s">
        <v>17</v>
      </c>
      <c r="G146" s="130" t="s">
        <v>17</v>
      </c>
      <c r="H146" s="104" t="s">
        <v>17</v>
      </c>
    </row>
    <row r="147" spans="1:8" ht="15">
      <c r="A147" s="48">
        <v>13</v>
      </c>
      <c r="B147" s="156" t="s">
        <v>22</v>
      </c>
      <c r="C147" s="100" t="s">
        <v>17</v>
      </c>
      <c r="D147" s="130" t="s">
        <v>17</v>
      </c>
      <c r="E147" s="104" t="s">
        <v>17</v>
      </c>
      <c r="F147" s="101" t="s">
        <v>17</v>
      </c>
      <c r="G147" s="130" t="s">
        <v>17</v>
      </c>
      <c r="H147" s="104" t="s">
        <v>17</v>
      </c>
    </row>
    <row r="148" spans="1:8" ht="15">
      <c r="A148" s="48">
        <v>14</v>
      </c>
      <c r="B148" s="157" t="s">
        <v>23</v>
      </c>
      <c r="C148" s="100" t="s">
        <v>17</v>
      </c>
      <c r="D148" s="130" t="s">
        <v>17</v>
      </c>
      <c r="E148" s="104" t="s">
        <v>17</v>
      </c>
      <c r="F148" s="101" t="s">
        <v>17</v>
      </c>
      <c r="G148" s="130" t="s">
        <v>17</v>
      </c>
      <c r="H148" s="104" t="s">
        <v>17</v>
      </c>
    </row>
    <row r="149" spans="1:8" ht="15">
      <c r="A149" s="48">
        <v>15</v>
      </c>
      <c r="B149" s="157" t="s">
        <v>26</v>
      </c>
      <c r="C149" s="100" t="s">
        <v>17</v>
      </c>
      <c r="D149" s="130" t="s">
        <v>17</v>
      </c>
      <c r="E149" s="104" t="s">
        <v>17</v>
      </c>
      <c r="F149" s="101" t="s">
        <v>17</v>
      </c>
      <c r="G149" s="130" t="s">
        <v>17</v>
      </c>
      <c r="H149" s="104" t="s">
        <v>17</v>
      </c>
    </row>
    <row r="150" spans="1:8" ht="15">
      <c r="A150" s="64">
        <v>16</v>
      </c>
      <c r="B150" s="163" t="s">
        <v>41</v>
      </c>
      <c r="C150" s="100" t="s">
        <v>17</v>
      </c>
      <c r="D150" s="130" t="s">
        <v>17</v>
      </c>
      <c r="E150" s="104" t="s">
        <v>17</v>
      </c>
      <c r="F150" s="101" t="s">
        <v>17</v>
      </c>
      <c r="G150" s="130" t="s">
        <v>17</v>
      </c>
      <c r="H150" s="104" t="s">
        <v>17</v>
      </c>
    </row>
    <row r="151" spans="1:8" ht="15">
      <c r="A151" s="79">
        <v>17</v>
      </c>
      <c r="B151" s="158" t="s">
        <v>24</v>
      </c>
      <c r="C151" s="114" t="s">
        <v>17</v>
      </c>
      <c r="D151" s="130" t="s">
        <v>17</v>
      </c>
      <c r="E151" s="104" t="s">
        <v>17</v>
      </c>
      <c r="F151" s="101" t="s">
        <v>17</v>
      </c>
      <c r="G151" s="130" t="s">
        <v>17</v>
      </c>
      <c r="H151" s="104" t="s">
        <v>17</v>
      </c>
    </row>
    <row r="152" spans="1:8" ht="16.5" thickBot="1">
      <c r="A152" s="444" t="s">
        <v>8</v>
      </c>
      <c r="B152" s="445"/>
      <c r="C152" s="164">
        <f aca="true" t="shared" si="0" ref="C152:H152">SUM(C135:C151)</f>
        <v>11</v>
      </c>
      <c r="D152" s="164">
        <f t="shared" si="0"/>
        <v>33</v>
      </c>
      <c r="E152" s="168">
        <f t="shared" si="0"/>
        <v>2482935000</v>
      </c>
      <c r="F152" s="169">
        <f t="shared" si="0"/>
        <v>2</v>
      </c>
      <c r="G152" s="164">
        <f t="shared" si="0"/>
        <v>6</v>
      </c>
      <c r="H152" s="170">
        <f t="shared" si="0"/>
        <v>197500000</v>
      </c>
    </row>
    <row r="153" spans="1:8" ht="14.25" thickTop="1">
      <c r="A153" s="35" t="s">
        <v>76</v>
      </c>
      <c r="B153" s="36"/>
      <c r="C153" s="36"/>
      <c r="D153" s="36"/>
      <c r="E153" s="36"/>
      <c r="F153" s="36"/>
      <c r="G153" s="23" t="s">
        <v>56</v>
      </c>
      <c r="H153" s="23"/>
    </row>
    <row r="155" spans="1:2" ht="13.5">
      <c r="A155" s="213" t="s">
        <v>29</v>
      </c>
      <c r="B155" s="213"/>
    </row>
    <row r="163" spans="1:8" ht="12.75">
      <c r="A163" s="29" t="s">
        <v>45</v>
      </c>
      <c r="B163" s="29"/>
      <c r="C163" s="29"/>
      <c r="D163" s="29"/>
      <c r="E163" s="29"/>
      <c r="F163" s="29"/>
      <c r="G163" s="29"/>
      <c r="H163" s="29"/>
    </row>
    <row r="164" spans="1:8" ht="12.75">
      <c r="A164" s="29" t="s">
        <v>31</v>
      </c>
      <c r="B164" s="29"/>
      <c r="C164" s="29"/>
      <c r="D164" s="29"/>
      <c r="E164" s="29"/>
      <c r="F164" s="29"/>
      <c r="G164" s="29"/>
      <c r="H164" s="29"/>
    </row>
    <row r="165" spans="1:8" ht="12.75">
      <c r="A165" s="29"/>
      <c r="B165" s="29"/>
      <c r="C165" s="29"/>
      <c r="D165" s="29"/>
      <c r="E165" s="29"/>
      <c r="F165" s="29"/>
      <c r="G165" s="29"/>
      <c r="H165" s="29"/>
    </row>
    <row r="166" spans="1:8" ht="15">
      <c r="A166" s="446" t="s">
        <v>212</v>
      </c>
      <c r="B166" s="446"/>
      <c r="C166" s="446"/>
      <c r="D166" s="446"/>
      <c r="E166" s="446"/>
      <c r="F166" s="446"/>
      <c r="G166" s="446"/>
      <c r="H166" s="446"/>
    </row>
    <row r="167" spans="1:8" ht="15.75">
      <c r="A167" s="430" t="s">
        <v>211</v>
      </c>
      <c r="B167" s="430"/>
      <c r="C167" s="430"/>
      <c r="D167" s="430"/>
      <c r="E167" s="430"/>
      <c r="F167" s="430"/>
      <c r="G167" s="430"/>
      <c r="H167" s="430"/>
    </row>
    <row r="168" spans="1:8" ht="15.75">
      <c r="A168" s="371" t="s">
        <v>66</v>
      </c>
      <c r="B168" s="371"/>
      <c r="C168" s="371"/>
      <c r="D168" s="371"/>
      <c r="E168" s="371"/>
      <c r="F168" s="371"/>
      <c r="G168" s="371"/>
      <c r="H168" s="371"/>
    </row>
    <row r="169" spans="1:8" ht="13.5" thickBot="1">
      <c r="A169" s="8"/>
      <c r="B169" s="8"/>
      <c r="C169" s="9"/>
      <c r="D169" s="9"/>
      <c r="E169" s="9"/>
      <c r="F169" s="9"/>
      <c r="G169" s="9"/>
      <c r="H169" s="9"/>
    </row>
    <row r="170" spans="1:8" ht="13.5" thickTop="1">
      <c r="A170" s="434" t="s">
        <v>0</v>
      </c>
      <c r="B170" s="438" t="s">
        <v>40</v>
      </c>
      <c r="C170" s="447" t="s">
        <v>166</v>
      </c>
      <c r="D170" s="448"/>
      <c r="E170" s="448"/>
      <c r="F170" s="448"/>
      <c r="G170" s="448"/>
      <c r="H170" s="449"/>
    </row>
    <row r="171" spans="1:8" ht="22.5" customHeight="1">
      <c r="A171" s="435"/>
      <c r="B171" s="439"/>
      <c r="C171" s="450"/>
      <c r="D171" s="451"/>
      <c r="E171" s="451"/>
      <c r="F171" s="451"/>
      <c r="G171" s="451"/>
      <c r="H171" s="452"/>
    </row>
    <row r="172" spans="1:8" ht="15.75">
      <c r="A172" s="435"/>
      <c r="B172" s="439"/>
      <c r="C172" s="453" t="s">
        <v>165</v>
      </c>
      <c r="D172" s="454"/>
      <c r="E172" s="454"/>
      <c r="F172" s="454"/>
      <c r="G172" s="454"/>
      <c r="H172" s="455"/>
    </row>
    <row r="173" spans="1:8" ht="15">
      <c r="A173" s="436"/>
      <c r="B173" s="440"/>
      <c r="C173" s="425" t="s">
        <v>1</v>
      </c>
      <c r="D173" s="425"/>
      <c r="E173" s="426"/>
      <c r="F173" s="427" t="s">
        <v>2</v>
      </c>
      <c r="G173" s="425"/>
      <c r="H173" s="428"/>
    </row>
    <row r="174" spans="1:8" ht="15">
      <c r="A174" s="436"/>
      <c r="B174" s="440"/>
      <c r="C174" s="295" t="s">
        <v>8</v>
      </c>
      <c r="D174" s="295" t="s">
        <v>8</v>
      </c>
      <c r="E174" s="296" t="s">
        <v>8</v>
      </c>
      <c r="F174" s="297" t="s">
        <v>8</v>
      </c>
      <c r="G174" s="295" t="s">
        <v>8</v>
      </c>
      <c r="H174" s="298" t="s">
        <v>8</v>
      </c>
    </row>
    <row r="175" spans="1:8" ht="15">
      <c r="A175" s="437"/>
      <c r="B175" s="441"/>
      <c r="C175" s="299" t="s">
        <v>14</v>
      </c>
      <c r="D175" s="299" t="s">
        <v>15</v>
      </c>
      <c r="E175" s="300" t="s">
        <v>30</v>
      </c>
      <c r="F175" s="301" t="s">
        <v>14</v>
      </c>
      <c r="G175" s="299" t="s">
        <v>15</v>
      </c>
      <c r="H175" s="302" t="s">
        <v>30</v>
      </c>
    </row>
    <row r="176" spans="1:8" ht="15">
      <c r="A176" s="47">
        <v>1</v>
      </c>
      <c r="B176" s="151" t="s">
        <v>3</v>
      </c>
      <c r="C176" s="98" t="s">
        <v>17</v>
      </c>
      <c r="D176" s="130" t="s">
        <v>17</v>
      </c>
      <c r="E176" s="104" t="s">
        <v>17</v>
      </c>
      <c r="F176" s="101" t="s">
        <v>17</v>
      </c>
      <c r="G176" s="130" t="s">
        <v>17</v>
      </c>
      <c r="H176" s="104" t="s">
        <v>17</v>
      </c>
    </row>
    <row r="177" spans="1:8" ht="15">
      <c r="A177" s="48">
        <v>2</v>
      </c>
      <c r="B177" s="153" t="s">
        <v>9</v>
      </c>
      <c r="C177" s="100">
        <v>1</v>
      </c>
      <c r="D177" s="130">
        <v>3</v>
      </c>
      <c r="E177" s="104">
        <v>196775000</v>
      </c>
      <c r="F177" s="101" t="s">
        <v>17</v>
      </c>
      <c r="G177" s="130" t="s">
        <v>17</v>
      </c>
      <c r="H177" s="104" t="s">
        <v>17</v>
      </c>
    </row>
    <row r="178" spans="1:8" ht="15">
      <c r="A178" s="48">
        <v>3</v>
      </c>
      <c r="B178" s="153" t="s">
        <v>4</v>
      </c>
      <c r="C178" s="100" t="s">
        <v>17</v>
      </c>
      <c r="D178" s="130" t="s">
        <v>17</v>
      </c>
      <c r="E178" s="104" t="s">
        <v>17</v>
      </c>
      <c r="F178" s="101" t="s">
        <v>17</v>
      </c>
      <c r="G178" s="130" t="s">
        <v>17</v>
      </c>
      <c r="H178" s="104" t="s">
        <v>17</v>
      </c>
    </row>
    <row r="179" spans="1:8" ht="15">
      <c r="A179" s="48">
        <v>4</v>
      </c>
      <c r="B179" s="153" t="s">
        <v>5</v>
      </c>
      <c r="C179" s="100">
        <v>1</v>
      </c>
      <c r="D179" s="130">
        <v>3</v>
      </c>
      <c r="E179" s="104">
        <v>163400000</v>
      </c>
      <c r="F179" s="101">
        <v>1</v>
      </c>
      <c r="G179" s="130">
        <v>3</v>
      </c>
      <c r="H179" s="104">
        <v>140000000</v>
      </c>
    </row>
    <row r="180" spans="1:8" ht="15">
      <c r="A180" s="48">
        <v>5</v>
      </c>
      <c r="B180" s="153" t="s">
        <v>10</v>
      </c>
      <c r="C180" s="100" t="s">
        <v>17</v>
      </c>
      <c r="D180" s="130" t="s">
        <v>17</v>
      </c>
      <c r="E180" s="104" t="s">
        <v>17</v>
      </c>
      <c r="F180" s="101" t="s">
        <v>17</v>
      </c>
      <c r="G180" s="130" t="s">
        <v>17</v>
      </c>
      <c r="H180" s="104" t="s">
        <v>17</v>
      </c>
    </row>
    <row r="181" spans="1:8" ht="15">
      <c r="A181" s="48">
        <v>6</v>
      </c>
      <c r="B181" s="153" t="s">
        <v>6</v>
      </c>
      <c r="C181" s="100" t="s">
        <v>17</v>
      </c>
      <c r="D181" s="130" t="s">
        <v>17</v>
      </c>
      <c r="E181" s="104" t="s">
        <v>17</v>
      </c>
      <c r="F181" s="101" t="s">
        <v>17</v>
      </c>
      <c r="G181" s="130" t="s">
        <v>17</v>
      </c>
      <c r="H181" s="104" t="s">
        <v>17</v>
      </c>
    </row>
    <row r="182" spans="1:8" ht="15">
      <c r="A182" s="48">
        <v>7</v>
      </c>
      <c r="B182" s="153" t="s">
        <v>11</v>
      </c>
      <c r="C182" s="100" t="s">
        <v>17</v>
      </c>
      <c r="D182" s="130" t="s">
        <v>17</v>
      </c>
      <c r="E182" s="104" t="s">
        <v>17</v>
      </c>
      <c r="F182" s="101" t="s">
        <v>17</v>
      </c>
      <c r="G182" s="130" t="s">
        <v>17</v>
      </c>
      <c r="H182" s="104" t="s">
        <v>17</v>
      </c>
    </row>
    <row r="183" spans="1:8" ht="15">
      <c r="A183" s="48">
        <v>8</v>
      </c>
      <c r="B183" s="153" t="s">
        <v>44</v>
      </c>
      <c r="C183" s="100" t="s">
        <v>17</v>
      </c>
      <c r="D183" s="130" t="s">
        <v>17</v>
      </c>
      <c r="E183" s="104" t="s">
        <v>17</v>
      </c>
      <c r="F183" s="101" t="s">
        <v>17</v>
      </c>
      <c r="G183" s="130" t="s">
        <v>17</v>
      </c>
      <c r="H183" s="104" t="s">
        <v>17</v>
      </c>
    </row>
    <row r="184" spans="1:8" ht="15">
      <c r="A184" s="48">
        <v>9</v>
      </c>
      <c r="B184" s="153" t="s">
        <v>12</v>
      </c>
      <c r="C184" s="100" t="s">
        <v>17</v>
      </c>
      <c r="D184" s="130" t="s">
        <v>17</v>
      </c>
      <c r="E184" s="104" t="s">
        <v>17</v>
      </c>
      <c r="F184" s="101" t="s">
        <v>17</v>
      </c>
      <c r="G184" s="130" t="s">
        <v>17</v>
      </c>
      <c r="H184" s="104" t="s">
        <v>17</v>
      </c>
    </row>
    <row r="185" spans="1:8" ht="15">
      <c r="A185" s="48">
        <v>10</v>
      </c>
      <c r="B185" s="153" t="s">
        <v>13</v>
      </c>
      <c r="C185" s="100" t="s">
        <v>17</v>
      </c>
      <c r="D185" s="130" t="s">
        <v>17</v>
      </c>
      <c r="E185" s="104" t="s">
        <v>17</v>
      </c>
      <c r="F185" s="101" t="s">
        <v>17</v>
      </c>
      <c r="G185" s="130" t="s">
        <v>17</v>
      </c>
      <c r="H185" s="104" t="s">
        <v>17</v>
      </c>
    </row>
    <row r="186" spans="1:8" ht="15">
      <c r="A186" s="48">
        <v>11</v>
      </c>
      <c r="B186" s="153" t="s">
        <v>7</v>
      </c>
      <c r="C186" s="100">
        <v>1</v>
      </c>
      <c r="D186" s="130">
        <v>3</v>
      </c>
      <c r="E186" s="104">
        <v>186300000</v>
      </c>
      <c r="F186" s="101" t="s">
        <v>17</v>
      </c>
      <c r="G186" s="130" t="s">
        <v>17</v>
      </c>
      <c r="H186" s="104" t="s">
        <v>17</v>
      </c>
    </row>
    <row r="187" spans="1:8" ht="15">
      <c r="A187" s="48">
        <v>12</v>
      </c>
      <c r="B187" s="156" t="s">
        <v>21</v>
      </c>
      <c r="C187" s="100" t="s">
        <v>17</v>
      </c>
      <c r="D187" s="130" t="s">
        <v>17</v>
      </c>
      <c r="E187" s="104" t="s">
        <v>17</v>
      </c>
      <c r="F187" s="101" t="s">
        <v>17</v>
      </c>
      <c r="G187" s="130" t="s">
        <v>17</v>
      </c>
      <c r="H187" s="104" t="s">
        <v>17</v>
      </c>
    </row>
    <row r="188" spans="1:8" ht="15">
      <c r="A188" s="48">
        <v>13</v>
      </c>
      <c r="B188" s="156" t="s">
        <v>22</v>
      </c>
      <c r="C188" s="100" t="s">
        <v>17</v>
      </c>
      <c r="D188" s="130" t="s">
        <v>17</v>
      </c>
      <c r="E188" s="104" t="s">
        <v>17</v>
      </c>
      <c r="F188" s="101" t="s">
        <v>17</v>
      </c>
      <c r="G188" s="130" t="s">
        <v>17</v>
      </c>
      <c r="H188" s="104" t="s">
        <v>17</v>
      </c>
    </row>
    <row r="189" spans="1:8" ht="15">
      <c r="A189" s="48">
        <v>14</v>
      </c>
      <c r="B189" s="157" t="s">
        <v>23</v>
      </c>
      <c r="C189" s="100" t="s">
        <v>17</v>
      </c>
      <c r="D189" s="130" t="s">
        <v>17</v>
      </c>
      <c r="E189" s="104" t="s">
        <v>17</v>
      </c>
      <c r="F189" s="101" t="s">
        <v>17</v>
      </c>
      <c r="G189" s="130" t="s">
        <v>17</v>
      </c>
      <c r="H189" s="104" t="s">
        <v>17</v>
      </c>
    </row>
    <row r="190" spans="1:8" ht="15">
      <c r="A190" s="48">
        <v>15</v>
      </c>
      <c r="B190" s="157" t="s">
        <v>26</v>
      </c>
      <c r="C190" s="100">
        <v>2</v>
      </c>
      <c r="D190" s="130">
        <v>6</v>
      </c>
      <c r="E190" s="104">
        <v>400000000</v>
      </c>
      <c r="F190" s="101">
        <v>2</v>
      </c>
      <c r="G190" s="130">
        <v>6</v>
      </c>
      <c r="H190" s="104">
        <v>320000000</v>
      </c>
    </row>
    <row r="191" spans="1:8" ht="15">
      <c r="A191" s="64">
        <v>16</v>
      </c>
      <c r="B191" s="163" t="s">
        <v>41</v>
      </c>
      <c r="C191" s="100" t="s">
        <v>17</v>
      </c>
      <c r="D191" s="130" t="s">
        <v>17</v>
      </c>
      <c r="E191" s="104" t="s">
        <v>17</v>
      </c>
      <c r="F191" s="101" t="s">
        <v>17</v>
      </c>
      <c r="G191" s="130" t="s">
        <v>17</v>
      </c>
      <c r="H191" s="104" t="s">
        <v>17</v>
      </c>
    </row>
    <row r="192" spans="1:8" ht="15">
      <c r="A192" s="79">
        <v>17</v>
      </c>
      <c r="B192" s="158" t="s">
        <v>24</v>
      </c>
      <c r="C192" s="114" t="s">
        <v>17</v>
      </c>
      <c r="D192" s="130" t="s">
        <v>17</v>
      </c>
      <c r="E192" s="104" t="s">
        <v>17</v>
      </c>
      <c r="F192" s="101" t="s">
        <v>17</v>
      </c>
      <c r="G192" s="130" t="s">
        <v>17</v>
      </c>
      <c r="H192" s="104" t="s">
        <v>17</v>
      </c>
    </row>
    <row r="193" spans="1:8" ht="16.5" thickBot="1">
      <c r="A193" s="444" t="s">
        <v>8</v>
      </c>
      <c r="B193" s="445"/>
      <c r="C193" s="164">
        <f aca="true" t="shared" si="1" ref="C193:H193">SUM(C176:C192)</f>
        <v>5</v>
      </c>
      <c r="D193" s="164">
        <f t="shared" si="1"/>
        <v>15</v>
      </c>
      <c r="E193" s="168">
        <f t="shared" si="1"/>
        <v>946475000</v>
      </c>
      <c r="F193" s="169">
        <f t="shared" si="1"/>
        <v>3</v>
      </c>
      <c r="G193" s="164">
        <f t="shared" si="1"/>
        <v>9</v>
      </c>
      <c r="H193" s="170">
        <f t="shared" si="1"/>
        <v>460000000</v>
      </c>
    </row>
    <row r="194" spans="1:8" ht="14.25" thickTop="1">
      <c r="A194" s="35" t="s">
        <v>76</v>
      </c>
      <c r="B194" s="36"/>
      <c r="C194" s="36"/>
      <c r="D194" s="36"/>
      <c r="E194" s="36"/>
      <c r="F194" s="36"/>
      <c r="G194" s="23" t="s">
        <v>56</v>
      </c>
      <c r="H194" s="23"/>
    </row>
    <row r="196" spans="1:2" ht="13.5">
      <c r="A196" s="213" t="s">
        <v>29</v>
      </c>
      <c r="B196" s="213"/>
    </row>
  </sheetData>
  <sheetProtection/>
  <mergeCells count="50">
    <mergeCell ref="C11:E11"/>
    <mergeCell ref="F11:H11"/>
    <mergeCell ref="A127:H127"/>
    <mergeCell ref="A87:H87"/>
    <mergeCell ref="A31:B31"/>
    <mergeCell ref="A4:H4"/>
    <mergeCell ref="A5:H5"/>
    <mergeCell ref="A6:H6"/>
    <mergeCell ref="A8:A13"/>
    <mergeCell ref="B8:B13"/>
    <mergeCell ref="C8:H9"/>
    <mergeCell ref="C10:H10"/>
    <mergeCell ref="A45:H45"/>
    <mergeCell ref="A46:H46"/>
    <mergeCell ref="A47:H47"/>
    <mergeCell ref="A49:A54"/>
    <mergeCell ref="B49:B54"/>
    <mergeCell ref="C49:H50"/>
    <mergeCell ref="C51:H51"/>
    <mergeCell ref="C52:E52"/>
    <mergeCell ref="F52:H52"/>
    <mergeCell ref="A72:B72"/>
    <mergeCell ref="A85:H85"/>
    <mergeCell ref="A86:H86"/>
    <mergeCell ref="A89:A94"/>
    <mergeCell ref="B89:B94"/>
    <mergeCell ref="C89:H90"/>
    <mergeCell ref="C91:H91"/>
    <mergeCell ref="C92:E92"/>
    <mergeCell ref="F92:H92"/>
    <mergeCell ref="A152:B152"/>
    <mergeCell ref="A112:B112"/>
    <mergeCell ref="A125:H125"/>
    <mergeCell ref="A126:H126"/>
    <mergeCell ref="A129:A134"/>
    <mergeCell ref="B129:B134"/>
    <mergeCell ref="C129:H130"/>
    <mergeCell ref="C131:H131"/>
    <mergeCell ref="C132:E132"/>
    <mergeCell ref="F132:H132"/>
    <mergeCell ref="A193:B193"/>
    <mergeCell ref="A166:H166"/>
    <mergeCell ref="A167:H167"/>
    <mergeCell ref="A168:H168"/>
    <mergeCell ref="A170:A175"/>
    <mergeCell ref="B170:B175"/>
    <mergeCell ref="C170:H171"/>
    <mergeCell ref="C172:H172"/>
    <mergeCell ref="C173:E173"/>
    <mergeCell ref="F173:H173"/>
  </mergeCells>
  <printOptions/>
  <pageMargins left="1.1" right="0.17" top="0.85" bottom="0.25" header="0.46" footer="0.27"/>
  <pageSetup horizontalDpi="600" verticalDpi="600" orientation="landscape" paperSize="9" scale="89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393"/>
  <sheetViews>
    <sheetView view="pageBreakPreview" zoomScale="110" zoomScaleNormal="75" zoomScaleSheetLayoutView="110" zoomScalePageLayoutView="0" workbookViewId="0" topLeftCell="A310">
      <selection activeCell="E388" sqref="E388"/>
    </sheetView>
  </sheetViews>
  <sheetFormatPr defaultColWidth="9.140625" defaultRowHeight="12.75"/>
  <cols>
    <col min="1" max="1" width="7.00390625" style="0" customWidth="1"/>
    <col min="2" max="2" width="38.421875" style="0" customWidth="1"/>
    <col min="3" max="3" width="10.421875" style="0" customWidth="1"/>
    <col min="4" max="4" width="11.421875" style="0" customWidth="1"/>
    <col min="5" max="5" width="22.28125" style="0" customWidth="1"/>
    <col min="6" max="6" width="16.8515625" style="0" customWidth="1"/>
    <col min="7" max="7" width="17.57421875" style="0" customWidth="1"/>
    <col min="8" max="8" width="20.8515625" style="0" customWidth="1"/>
    <col min="9" max="9" width="4.00390625" style="0" customWidth="1"/>
    <col min="10" max="10" width="6.8515625" style="0" customWidth="1"/>
    <col min="11" max="11" width="5.140625" style="0" customWidth="1"/>
    <col min="12" max="12" width="16.28125" style="0" customWidth="1"/>
    <col min="14" max="14" width="12.7109375" style="0" customWidth="1"/>
    <col min="15" max="15" width="16.57421875" style="0" bestFit="1" customWidth="1"/>
    <col min="17" max="17" width="13.28125" style="0" customWidth="1"/>
  </cols>
  <sheetData>
    <row r="1" spans="1:8" ht="12.75">
      <c r="A1" s="29" t="s">
        <v>45</v>
      </c>
      <c r="B1" s="29"/>
      <c r="C1" s="29"/>
      <c r="D1" s="29"/>
      <c r="E1" s="29"/>
      <c r="F1" s="29"/>
      <c r="G1" s="29"/>
      <c r="H1" s="29"/>
    </row>
    <row r="2" spans="1:8" ht="12.75">
      <c r="A2" s="29" t="s">
        <v>31</v>
      </c>
      <c r="B2" s="29"/>
      <c r="C2" s="29"/>
      <c r="D2" s="29"/>
      <c r="E2" s="29"/>
      <c r="F2" s="29"/>
      <c r="G2" s="29"/>
      <c r="H2" s="29"/>
    </row>
    <row r="3" spans="1:8" ht="12.75">
      <c r="A3" s="29"/>
      <c r="B3" s="29"/>
      <c r="C3" s="29"/>
      <c r="D3" s="29"/>
      <c r="E3" s="29"/>
      <c r="F3" s="29"/>
      <c r="G3" s="29"/>
      <c r="H3" s="29"/>
    </row>
    <row r="4" spans="1:8" ht="18.75">
      <c r="A4" s="456" t="s">
        <v>177</v>
      </c>
      <c r="B4" s="456"/>
      <c r="C4" s="456"/>
      <c r="D4" s="456"/>
      <c r="E4" s="456"/>
      <c r="F4" s="456"/>
      <c r="G4" s="456"/>
      <c r="H4" s="456"/>
    </row>
    <row r="5" spans="1:8" ht="18.75">
      <c r="A5" s="456" t="s">
        <v>178</v>
      </c>
      <c r="B5" s="456"/>
      <c r="C5" s="456"/>
      <c r="D5" s="456"/>
      <c r="E5" s="456"/>
      <c r="F5" s="456"/>
      <c r="G5" s="456"/>
      <c r="H5" s="456"/>
    </row>
    <row r="6" spans="1:8" ht="18.75">
      <c r="A6" s="456" t="s">
        <v>164</v>
      </c>
      <c r="B6" s="456"/>
      <c r="C6" s="456"/>
      <c r="D6" s="456"/>
      <c r="E6" s="456"/>
      <c r="F6" s="456"/>
      <c r="G6" s="456"/>
      <c r="H6" s="456"/>
    </row>
    <row r="7" spans="1:8" ht="18.75">
      <c r="A7" s="457" t="s">
        <v>66</v>
      </c>
      <c r="B7" s="457"/>
      <c r="C7" s="457"/>
      <c r="D7" s="457"/>
      <c r="E7" s="457"/>
      <c r="F7" s="457"/>
      <c r="G7" s="457"/>
      <c r="H7" s="457"/>
    </row>
    <row r="8" spans="1:8" ht="13.5" thickBot="1">
      <c r="A8" s="8"/>
      <c r="B8" s="8"/>
      <c r="C8" s="9"/>
      <c r="D8" s="9"/>
      <c r="E8" s="9"/>
      <c r="F8" s="9"/>
      <c r="G8" s="9"/>
      <c r="H8" s="9"/>
    </row>
    <row r="9" spans="1:8" ht="13.5" thickTop="1">
      <c r="A9" s="434" t="s">
        <v>0</v>
      </c>
      <c r="B9" s="438" t="s">
        <v>40</v>
      </c>
      <c r="C9" s="447" t="s">
        <v>179</v>
      </c>
      <c r="D9" s="448"/>
      <c r="E9" s="448"/>
      <c r="F9" s="448"/>
      <c r="G9" s="448"/>
      <c r="H9" s="449"/>
    </row>
    <row r="10" spans="1:8" ht="12.75">
      <c r="A10" s="435"/>
      <c r="B10" s="439"/>
      <c r="C10" s="450"/>
      <c r="D10" s="451"/>
      <c r="E10" s="451"/>
      <c r="F10" s="451"/>
      <c r="G10" s="451"/>
      <c r="H10" s="452"/>
    </row>
    <row r="11" spans="1:8" ht="15.75">
      <c r="A11" s="435"/>
      <c r="B11" s="439"/>
      <c r="C11" s="453" t="s">
        <v>165</v>
      </c>
      <c r="D11" s="454"/>
      <c r="E11" s="454"/>
      <c r="F11" s="454"/>
      <c r="G11" s="454"/>
      <c r="H11" s="455"/>
    </row>
    <row r="12" spans="1:8" ht="15">
      <c r="A12" s="436"/>
      <c r="B12" s="440"/>
      <c r="C12" s="425" t="s">
        <v>1</v>
      </c>
      <c r="D12" s="425"/>
      <c r="E12" s="426"/>
      <c r="F12" s="427" t="s">
        <v>2</v>
      </c>
      <c r="G12" s="425"/>
      <c r="H12" s="428"/>
    </row>
    <row r="13" spans="1:8" ht="15">
      <c r="A13" s="436"/>
      <c r="B13" s="440"/>
      <c r="C13" s="295" t="s">
        <v>8</v>
      </c>
      <c r="D13" s="295" t="s">
        <v>8</v>
      </c>
      <c r="E13" s="296" t="s">
        <v>8</v>
      </c>
      <c r="F13" s="297" t="s">
        <v>8</v>
      </c>
      <c r="G13" s="295" t="s">
        <v>8</v>
      </c>
      <c r="H13" s="298" t="s">
        <v>8</v>
      </c>
    </row>
    <row r="14" spans="1:8" ht="15">
      <c r="A14" s="437"/>
      <c r="B14" s="441"/>
      <c r="C14" s="299" t="s">
        <v>14</v>
      </c>
      <c r="D14" s="299" t="s">
        <v>15</v>
      </c>
      <c r="E14" s="300" t="s">
        <v>30</v>
      </c>
      <c r="F14" s="301" t="s">
        <v>14</v>
      </c>
      <c r="G14" s="299" t="s">
        <v>15</v>
      </c>
      <c r="H14" s="302" t="s">
        <v>30</v>
      </c>
    </row>
    <row r="15" spans="1:8" ht="15">
      <c r="A15" s="47">
        <v>1</v>
      </c>
      <c r="B15" s="151" t="s">
        <v>3</v>
      </c>
      <c r="C15" s="130">
        <v>3</v>
      </c>
      <c r="D15" s="130">
        <f>C15*3</f>
        <v>9</v>
      </c>
      <c r="E15" s="129">
        <v>450000000</v>
      </c>
      <c r="F15" s="134">
        <v>1</v>
      </c>
      <c r="G15" s="130">
        <v>3</v>
      </c>
      <c r="H15" s="104">
        <v>120000000</v>
      </c>
    </row>
    <row r="16" spans="1:10" ht="15">
      <c r="A16" s="48">
        <v>2</v>
      </c>
      <c r="B16" s="153" t="s">
        <v>118</v>
      </c>
      <c r="C16" s="130">
        <v>5</v>
      </c>
      <c r="D16" s="130">
        <f aca="true" t="shared" si="0" ref="D16:D30">C16*3</f>
        <v>15</v>
      </c>
      <c r="E16" s="104">
        <v>802677500</v>
      </c>
      <c r="F16" s="101">
        <v>1</v>
      </c>
      <c r="G16" s="130">
        <v>3</v>
      </c>
      <c r="H16" s="104">
        <v>118688000</v>
      </c>
      <c r="J16" s="167"/>
    </row>
    <row r="17" spans="1:8" ht="15">
      <c r="A17" s="48">
        <v>3</v>
      </c>
      <c r="B17" s="153" t="s">
        <v>4</v>
      </c>
      <c r="C17" s="130">
        <v>4</v>
      </c>
      <c r="D17" s="130">
        <f t="shared" si="0"/>
        <v>12</v>
      </c>
      <c r="E17" s="104">
        <v>496000000</v>
      </c>
      <c r="F17" s="130" t="s">
        <v>17</v>
      </c>
      <c r="G17" s="130" t="s">
        <v>17</v>
      </c>
      <c r="H17" s="104" t="s">
        <v>17</v>
      </c>
    </row>
    <row r="18" spans="1:8" ht="15">
      <c r="A18" s="48">
        <v>4</v>
      </c>
      <c r="B18" s="153" t="s">
        <v>5</v>
      </c>
      <c r="C18" s="130">
        <v>4</v>
      </c>
      <c r="D18" s="130">
        <f t="shared" si="0"/>
        <v>12</v>
      </c>
      <c r="E18" s="104">
        <v>955150000</v>
      </c>
      <c r="F18" s="101">
        <v>1</v>
      </c>
      <c r="G18" s="130">
        <v>3</v>
      </c>
      <c r="H18" s="104">
        <v>120000000</v>
      </c>
    </row>
    <row r="19" spans="1:8" ht="15">
      <c r="A19" s="48">
        <v>5</v>
      </c>
      <c r="B19" s="153" t="s">
        <v>10</v>
      </c>
      <c r="C19" s="130" t="s">
        <v>17</v>
      </c>
      <c r="D19" s="130"/>
      <c r="E19" s="104" t="s">
        <v>17</v>
      </c>
      <c r="F19" s="130" t="s">
        <v>17</v>
      </c>
      <c r="G19" s="130" t="s">
        <v>17</v>
      </c>
      <c r="H19" s="104" t="s">
        <v>17</v>
      </c>
    </row>
    <row r="20" spans="1:8" ht="15">
      <c r="A20" s="48">
        <v>6</v>
      </c>
      <c r="B20" s="153" t="s">
        <v>6</v>
      </c>
      <c r="C20" s="130">
        <v>6</v>
      </c>
      <c r="D20" s="130">
        <f t="shared" si="0"/>
        <v>18</v>
      </c>
      <c r="E20" s="104">
        <v>1113500000</v>
      </c>
      <c r="F20" s="130">
        <v>2</v>
      </c>
      <c r="G20" s="130">
        <v>6</v>
      </c>
      <c r="H20" s="104">
        <v>198800000</v>
      </c>
    </row>
    <row r="21" spans="1:8" ht="15">
      <c r="A21" s="48">
        <v>7</v>
      </c>
      <c r="B21" s="153" t="s">
        <v>119</v>
      </c>
      <c r="C21" s="130" t="s">
        <v>17</v>
      </c>
      <c r="D21" s="130" t="s">
        <v>17</v>
      </c>
      <c r="E21" s="104" t="s">
        <v>17</v>
      </c>
      <c r="F21" s="130" t="s">
        <v>17</v>
      </c>
      <c r="G21" s="130" t="s">
        <v>17</v>
      </c>
      <c r="H21" s="104" t="s">
        <v>17</v>
      </c>
    </row>
    <row r="22" spans="1:8" ht="15">
      <c r="A22" s="48">
        <v>8</v>
      </c>
      <c r="B22" s="153" t="s">
        <v>44</v>
      </c>
      <c r="C22" s="130">
        <v>2</v>
      </c>
      <c r="D22" s="130">
        <f t="shared" si="0"/>
        <v>6</v>
      </c>
      <c r="E22" s="104">
        <v>219090000</v>
      </c>
      <c r="F22" s="130" t="s">
        <v>17</v>
      </c>
      <c r="G22" s="130" t="s">
        <v>17</v>
      </c>
      <c r="H22" s="104" t="s">
        <v>17</v>
      </c>
    </row>
    <row r="23" spans="1:8" ht="15">
      <c r="A23" s="48">
        <v>9</v>
      </c>
      <c r="B23" s="153" t="s">
        <v>12</v>
      </c>
      <c r="C23" s="130" t="s">
        <v>17</v>
      </c>
      <c r="D23" s="130" t="s">
        <v>17</v>
      </c>
      <c r="E23" s="104" t="s">
        <v>17</v>
      </c>
      <c r="F23" s="130" t="s">
        <v>17</v>
      </c>
      <c r="G23" s="130" t="s">
        <v>17</v>
      </c>
      <c r="H23" s="104" t="s">
        <v>17</v>
      </c>
    </row>
    <row r="24" spans="1:8" ht="15">
      <c r="A24" s="48">
        <v>10</v>
      </c>
      <c r="B24" s="153" t="s">
        <v>13</v>
      </c>
      <c r="C24" s="130" t="s">
        <v>17</v>
      </c>
      <c r="D24" s="130" t="s">
        <v>17</v>
      </c>
      <c r="E24" s="104" t="s">
        <v>17</v>
      </c>
      <c r="F24" s="130" t="s">
        <v>17</v>
      </c>
      <c r="G24" s="130" t="s">
        <v>17</v>
      </c>
      <c r="H24" s="104" t="s">
        <v>17</v>
      </c>
    </row>
    <row r="25" spans="1:8" ht="15">
      <c r="A25" s="48">
        <v>11</v>
      </c>
      <c r="B25" s="153" t="s">
        <v>7</v>
      </c>
      <c r="C25" s="130">
        <v>6</v>
      </c>
      <c r="D25" s="130">
        <f t="shared" si="0"/>
        <v>18</v>
      </c>
      <c r="E25" s="104">
        <v>1235865000</v>
      </c>
      <c r="F25" s="130" t="s">
        <v>17</v>
      </c>
      <c r="G25" s="130" t="s">
        <v>17</v>
      </c>
      <c r="H25" s="104" t="s">
        <v>17</v>
      </c>
    </row>
    <row r="26" spans="1:8" ht="15">
      <c r="A26" s="48">
        <v>12</v>
      </c>
      <c r="B26" s="156" t="s">
        <v>21</v>
      </c>
      <c r="C26" s="130" t="s">
        <v>17</v>
      </c>
      <c r="D26" s="130" t="s">
        <v>17</v>
      </c>
      <c r="E26" s="104" t="s">
        <v>17</v>
      </c>
      <c r="F26" s="130" t="s">
        <v>17</v>
      </c>
      <c r="G26" s="130" t="s">
        <v>17</v>
      </c>
      <c r="H26" s="104" t="s">
        <v>17</v>
      </c>
    </row>
    <row r="27" spans="1:8" ht="15">
      <c r="A27" s="48">
        <v>13</v>
      </c>
      <c r="B27" s="156" t="s">
        <v>22</v>
      </c>
      <c r="C27" s="130">
        <v>1</v>
      </c>
      <c r="D27" s="130">
        <f t="shared" si="0"/>
        <v>3</v>
      </c>
      <c r="E27" s="104">
        <v>225000000</v>
      </c>
      <c r="F27" s="130" t="s">
        <v>17</v>
      </c>
      <c r="G27" s="130" t="s">
        <v>17</v>
      </c>
      <c r="H27" s="104" t="s">
        <v>17</v>
      </c>
    </row>
    <row r="28" spans="1:8" ht="15">
      <c r="A28" s="48">
        <v>14</v>
      </c>
      <c r="B28" s="157" t="s">
        <v>23</v>
      </c>
      <c r="C28" s="130">
        <v>2</v>
      </c>
      <c r="D28" s="130">
        <f t="shared" si="0"/>
        <v>6</v>
      </c>
      <c r="E28" s="104">
        <v>328000000</v>
      </c>
      <c r="F28" s="130" t="s">
        <v>17</v>
      </c>
      <c r="G28" s="130" t="s">
        <v>17</v>
      </c>
      <c r="H28" s="104" t="s">
        <v>17</v>
      </c>
    </row>
    <row r="29" spans="1:8" ht="15">
      <c r="A29" s="48">
        <v>15</v>
      </c>
      <c r="B29" s="157" t="s">
        <v>26</v>
      </c>
      <c r="C29" s="130">
        <v>3</v>
      </c>
      <c r="D29" s="130">
        <f t="shared" si="0"/>
        <v>9</v>
      </c>
      <c r="E29" s="104">
        <v>392820000</v>
      </c>
      <c r="F29" s="130" t="s">
        <v>17</v>
      </c>
      <c r="G29" s="130" t="s">
        <v>17</v>
      </c>
      <c r="H29" s="104" t="s">
        <v>17</v>
      </c>
    </row>
    <row r="30" spans="1:8" ht="15">
      <c r="A30" s="64">
        <v>16</v>
      </c>
      <c r="B30" s="163" t="s">
        <v>41</v>
      </c>
      <c r="C30" s="130">
        <v>1</v>
      </c>
      <c r="D30" s="130">
        <f t="shared" si="0"/>
        <v>3</v>
      </c>
      <c r="E30" s="104">
        <v>150000000</v>
      </c>
      <c r="F30" s="130" t="s">
        <v>17</v>
      </c>
      <c r="G30" s="130" t="s">
        <v>17</v>
      </c>
      <c r="H30" s="104" t="s">
        <v>17</v>
      </c>
    </row>
    <row r="31" spans="1:8" ht="15">
      <c r="A31" s="79">
        <v>17</v>
      </c>
      <c r="B31" s="158" t="s">
        <v>24</v>
      </c>
      <c r="C31" s="130" t="s">
        <v>17</v>
      </c>
      <c r="D31" s="130" t="s">
        <v>17</v>
      </c>
      <c r="E31" s="104" t="s">
        <v>17</v>
      </c>
      <c r="F31" s="130" t="s">
        <v>17</v>
      </c>
      <c r="G31" s="130" t="s">
        <v>17</v>
      </c>
      <c r="H31" s="104" t="s">
        <v>17</v>
      </c>
    </row>
    <row r="32" spans="1:8" ht="16.5" thickBot="1">
      <c r="A32" s="444" t="s">
        <v>8</v>
      </c>
      <c r="B32" s="445"/>
      <c r="C32" s="164">
        <f aca="true" t="shared" si="1" ref="C32:H32">SUM(C15:C31)</f>
        <v>37</v>
      </c>
      <c r="D32" s="164">
        <f t="shared" si="1"/>
        <v>111</v>
      </c>
      <c r="E32" s="168">
        <f t="shared" si="1"/>
        <v>6368102500</v>
      </c>
      <c r="F32" s="169">
        <f t="shared" si="1"/>
        <v>5</v>
      </c>
      <c r="G32" s="164">
        <f t="shared" si="1"/>
        <v>15</v>
      </c>
      <c r="H32" s="170">
        <f t="shared" si="1"/>
        <v>557488000</v>
      </c>
    </row>
    <row r="33" spans="1:8" ht="13.5" thickTop="1">
      <c r="A33" s="35" t="s">
        <v>76</v>
      </c>
      <c r="B33" s="36"/>
      <c r="C33" s="36"/>
      <c r="D33" s="36"/>
      <c r="E33" s="36"/>
      <c r="F33" s="36"/>
      <c r="G33" s="23" t="s">
        <v>56</v>
      </c>
      <c r="H33" s="23"/>
    </row>
    <row r="35" spans="1:2" ht="12.75">
      <c r="A35" s="213" t="s">
        <v>29</v>
      </c>
      <c r="B35" s="213"/>
    </row>
    <row r="41" spans="1:8" ht="12.75">
      <c r="A41" s="29" t="s">
        <v>45</v>
      </c>
      <c r="B41" s="29"/>
      <c r="C41" s="29"/>
      <c r="D41" s="29"/>
      <c r="E41" s="29"/>
      <c r="F41" s="29"/>
      <c r="G41" s="29"/>
      <c r="H41" s="29"/>
    </row>
    <row r="42" spans="1:8" ht="12.75">
      <c r="A42" s="29" t="s">
        <v>31</v>
      </c>
      <c r="B42" s="29"/>
      <c r="C42" s="29"/>
      <c r="D42" s="29"/>
      <c r="E42" s="29"/>
      <c r="F42" s="29"/>
      <c r="G42" s="29"/>
      <c r="H42" s="29"/>
    </row>
    <row r="43" spans="1:8" ht="12.75">
      <c r="A43" s="29"/>
      <c r="B43" s="29"/>
      <c r="C43" s="29"/>
      <c r="D43" s="29"/>
      <c r="E43" s="29"/>
      <c r="F43" s="29"/>
      <c r="G43" s="29"/>
      <c r="H43" s="29"/>
    </row>
    <row r="44" spans="1:8" ht="18.75">
      <c r="A44" s="456" t="s">
        <v>177</v>
      </c>
      <c r="B44" s="456"/>
      <c r="C44" s="456"/>
      <c r="D44" s="456"/>
      <c r="E44" s="456"/>
      <c r="F44" s="456"/>
      <c r="G44" s="456"/>
      <c r="H44" s="456"/>
    </row>
    <row r="45" spans="1:8" ht="18.75">
      <c r="A45" s="456" t="s">
        <v>180</v>
      </c>
      <c r="B45" s="456"/>
      <c r="C45" s="456"/>
      <c r="D45" s="456"/>
      <c r="E45" s="456"/>
      <c r="F45" s="456"/>
      <c r="G45" s="456"/>
      <c r="H45" s="456"/>
    </row>
    <row r="46" spans="1:8" ht="18.75">
      <c r="A46" s="456" t="s">
        <v>164</v>
      </c>
      <c r="B46" s="456"/>
      <c r="C46" s="456"/>
      <c r="D46" s="456"/>
      <c r="E46" s="456"/>
      <c r="F46" s="456"/>
      <c r="G46" s="456"/>
      <c r="H46" s="456"/>
    </row>
    <row r="47" spans="1:8" ht="18.75">
      <c r="A47" s="457" t="s">
        <v>66</v>
      </c>
      <c r="B47" s="457"/>
      <c r="C47" s="457"/>
      <c r="D47" s="457"/>
      <c r="E47" s="457"/>
      <c r="F47" s="457"/>
      <c r="G47" s="457"/>
      <c r="H47" s="457"/>
    </row>
    <row r="48" spans="1:8" ht="13.5" thickBot="1">
      <c r="A48" s="8"/>
      <c r="B48" s="8"/>
      <c r="C48" s="9"/>
      <c r="D48" s="9"/>
      <c r="E48" s="9"/>
      <c r="F48" s="9"/>
      <c r="G48" s="9"/>
      <c r="H48" s="9"/>
    </row>
    <row r="49" spans="1:8" ht="13.5" thickTop="1">
      <c r="A49" s="434" t="s">
        <v>0</v>
      </c>
      <c r="B49" s="438" t="s">
        <v>40</v>
      </c>
      <c r="C49" s="459" t="s">
        <v>182</v>
      </c>
      <c r="D49" s="460"/>
      <c r="E49" s="460"/>
      <c r="F49" s="460"/>
      <c r="G49" s="460"/>
      <c r="H49" s="461"/>
    </row>
    <row r="50" spans="1:8" ht="12.75">
      <c r="A50" s="435"/>
      <c r="B50" s="439"/>
      <c r="C50" s="462"/>
      <c r="D50" s="463"/>
      <c r="E50" s="463"/>
      <c r="F50" s="463"/>
      <c r="G50" s="463"/>
      <c r="H50" s="464"/>
    </row>
    <row r="51" spans="1:8" ht="15">
      <c r="A51" s="435"/>
      <c r="B51" s="439"/>
      <c r="C51" s="465" t="s">
        <v>165</v>
      </c>
      <c r="D51" s="466"/>
      <c r="E51" s="466"/>
      <c r="F51" s="466"/>
      <c r="G51" s="466"/>
      <c r="H51" s="467"/>
    </row>
    <row r="52" spans="1:8" ht="15">
      <c r="A52" s="436"/>
      <c r="B52" s="440"/>
      <c r="C52" s="425" t="s">
        <v>1</v>
      </c>
      <c r="D52" s="425"/>
      <c r="E52" s="426"/>
      <c r="F52" s="427" t="s">
        <v>2</v>
      </c>
      <c r="G52" s="425"/>
      <c r="H52" s="428"/>
    </row>
    <row r="53" spans="1:8" ht="15">
      <c r="A53" s="436"/>
      <c r="B53" s="440"/>
      <c r="C53" s="295" t="s">
        <v>8</v>
      </c>
      <c r="D53" s="295" t="s">
        <v>8</v>
      </c>
      <c r="E53" s="296" t="s">
        <v>8</v>
      </c>
      <c r="F53" s="297" t="s">
        <v>8</v>
      </c>
      <c r="G53" s="295" t="s">
        <v>8</v>
      </c>
      <c r="H53" s="298" t="s">
        <v>8</v>
      </c>
    </row>
    <row r="54" spans="1:8" ht="15">
      <c r="A54" s="437"/>
      <c r="B54" s="441"/>
      <c r="C54" s="299" t="s">
        <v>14</v>
      </c>
      <c r="D54" s="299" t="s">
        <v>15</v>
      </c>
      <c r="E54" s="300" t="s">
        <v>30</v>
      </c>
      <c r="F54" s="301" t="s">
        <v>14</v>
      </c>
      <c r="G54" s="299" t="s">
        <v>15</v>
      </c>
      <c r="H54" s="302" t="s">
        <v>30</v>
      </c>
    </row>
    <row r="55" spans="1:8" ht="15">
      <c r="A55" s="47">
        <v>1</v>
      </c>
      <c r="B55" s="151" t="s">
        <v>3</v>
      </c>
      <c r="C55" s="130" t="s">
        <v>17</v>
      </c>
      <c r="D55" s="130" t="s">
        <v>17</v>
      </c>
      <c r="E55" s="129" t="s">
        <v>17</v>
      </c>
      <c r="F55" s="134" t="s">
        <v>17</v>
      </c>
      <c r="G55" s="130" t="s">
        <v>17</v>
      </c>
      <c r="H55" s="104" t="s">
        <v>17</v>
      </c>
    </row>
    <row r="56" spans="1:8" ht="15">
      <c r="A56" s="48">
        <v>2</v>
      </c>
      <c r="B56" s="153" t="s">
        <v>118</v>
      </c>
      <c r="C56" s="130">
        <v>1</v>
      </c>
      <c r="D56" s="130">
        <f aca="true" t="shared" si="2" ref="D56:D70">C56*3</f>
        <v>3</v>
      </c>
      <c r="E56" s="104">
        <v>95865000</v>
      </c>
      <c r="F56" s="101" t="s">
        <v>17</v>
      </c>
      <c r="G56" s="130" t="s">
        <v>17</v>
      </c>
      <c r="H56" s="104" t="s">
        <v>17</v>
      </c>
    </row>
    <row r="57" spans="1:8" ht="15">
      <c r="A57" s="48">
        <v>3</v>
      </c>
      <c r="B57" s="153" t="s">
        <v>4</v>
      </c>
      <c r="C57" s="130" t="s">
        <v>17</v>
      </c>
      <c r="D57" s="130" t="s">
        <v>17</v>
      </c>
      <c r="E57" s="104" t="s">
        <v>17</v>
      </c>
      <c r="F57" s="101" t="s">
        <v>17</v>
      </c>
      <c r="G57" s="130" t="s">
        <v>17</v>
      </c>
      <c r="H57" s="104" t="s">
        <v>17</v>
      </c>
    </row>
    <row r="58" spans="1:8" ht="15">
      <c r="A58" s="48">
        <v>4</v>
      </c>
      <c r="B58" s="153" t="s">
        <v>5</v>
      </c>
      <c r="C58" s="130">
        <v>2</v>
      </c>
      <c r="D58" s="130">
        <f t="shared" si="2"/>
        <v>6</v>
      </c>
      <c r="E58" s="104">
        <v>200000000</v>
      </c>
      <c r="F58" s="101" t="s">
        <v>17</v>
      </c>
      <c r="G58" s="130" t="s">
        <v>17</v>
      </c>
      <c r="H58" s="104" t="s">
        <v>17</v>
      </c>
    </row>
    <row r="59" spans="1:8" ht="15">
      <c r="A59" s="48">
        <v>5</v>
      </c>
      <c r="B59" s="153" t="s">
        <v>10</v>
      </c>
      <c r="C59" s="130">
        <v>1</v>
      </c>
      <c r="D59" s="130">
        <f t="shared" si="2"/>
        <v>3</v>
      </c>
      <c r="E59" s="104">
        <v>98337000</v>
      </c>
      <c r="F59" s="101" t="s">
        <v>17</v>
      </c>
      <c r="G59" s="130" t="s">
        <v>17</v>
      </c>
      <c r="H59" s="104" t="s">
        <v>17</v>
      </c>
    </row>
    <row r="60" spans="1:8" ht="15">
      <c r="A60" s="48">
        <v>6</v>
      </c>
      <c r="B60" s="153" t="s">
        <v>6</v>
      </c>
      <c r="C60" s="130">
        <v>4</v>
      </c>
      <c r="D60" s="130">
        <f t="shared" si="2"/>
        <v>12</v>
      </c>
      <c r="E60" s="104">
        <v>390000000</v>
      </c>
      <c r="F60" s="130">
        <v>1</v>
      </c>
      <c r="G60" s="130">
        <f>F60*3</f>
        <v>3</v>
      </c>
      <c r="H60" s="104">
        <v>80000000</v>
      </c>
    </row>
    <row r="61" spans="1:8" ht="15">
      <c r="A61" s="48">
        <v>7</v>
      </c>
      <c r="B61" s="153" t="s">
        <v>119</v>
      </c>
      <c r="C61" s="130">
        <v>1</v>
      </c>
      <c r="D61" s="130">
        <f t="shared" si="2"/>
        <v>3</v>
      </c>
      <c r="E61" s="104">
        <v>87600000</v>
      </c>
      <c r="F61" s="101" t="s">
        <v>17</v>
      </c>
      <c r="G61" s="130" t="s">
        <v>17</v>
      </c>
      <c r="H61" s="104" t="s">
        <v>17</v>
      </c>
    </row>
    <row r="62" spans="1:8" ht="15">
      <c r="A62" s="48">
        <v>8</v>
      </c>
      <c r="B62" s="153" t="s">
        <v>44</v>
      </c>
      <c r="C62" s="130" t="s">
        <v>17</v>
      </c>
      <c r="D62" s="130" t="s">
        <v>17</v>
      </c>
      <c r="E62" s="104" t="s">
        <v>17</v>
      </c>
      <c r="F62" s="101" t="s">
        <v>17</v>
      </c>
      <c r="G62" s="130" t="s">
        <v>17</v>
      </c>
      <c r="H62" s="104" t="s">
        <v>17</v>
      </c>
    </row>
    <row r="63" spans="1:8" ht="15">
      <c r="A63" s="48">
        <v>9</v>
      </c>
      <c r="B63" s="153" t="s">
        <v>12</v>
      </c>
      <c r="C63" s="130" t="s">
        <v>17</v>
      </c>
      <c r="D63" s="130" t="s">
        <v>17</v>
      </c>
      <c r="E63" s="104" t="s">
        <v>17</v>
      </c>
      <c r="F63" s="101" t="s">
        <v>17</v>
      </c>
      <c r="G63" s="130" t="s">
        <v>17</v>
      </c>
      <c r="H63" s="104" t="s">
        <v>17</v>
      </c>
    </row>
    <row r="64" spans="1:8" ht="15">
      <c r="A64" s="48">
        <v>10</v>
      </c>
      <c r="B64" s="153" t="s">
        <v>13</v>
      </c>
      <c r="C64" s="130" t="s">
        <v>17</v>
      </c>
      <c r="D64" s="130" t="s">
        <v>17</v>
      </c>
      <c r="E64" s="104" t="s">
        <v>17</v>
      </c>
      <c r="F64" s="101" t="s">
        <v>17</v>
      </c>
      <c r="G64" s="130" t="s">
        <v>17</v>
      </c>
      <c r="H64" s="104" t="s">
        <v>17</v>
      </c>
    </row>
    <row r="65" spans="1:8" ht="15">
      <c r="A65" s="48">
        <v>11</v>
      </c>
      <c r="B65" s="153" t="s">
        <v>7</v>
      </c>
      <c r="C65" s="130">
        <v>4</v>
      </c>
      <c r="D65" s="130">
        <f t="shared" si="2"/>
        <v>12</v>
      </c>
      <c r="E65" s="104">
        <v>465651000</v>
      </c>
      <c r="F65" s="130">
        <v>1</v>
      </c>
      <c r="G65" s="130">
        <f>F65*3</f>
        <v>3</v>
      </c>
      <c r="H65" s="104">
        <v>80000000</v>
      </c>
    </row>
    <row r="66" spans="1:8" ht="15">
      <c r="A66" s="48">
        <v>12</v>
      </c>
      <c r="B66" s="156" t="s">
        <v>21</v>
      </c>
      <c r="C66" s="130" t="s">
        <v>17</v>
      </c>
      <c r="D66" s="130" t="s">
        <v>17</v>
      </c>
      <c r="E66" s="104" t="s">
        <v>17</v>
      </c>
      <c r="F66" s="101" t="s">
        <v>17</v>
      </c>
      <c r="G66" s="130" t="s">
        <v>17</v>
      </c>
      <c r="H66" s="104" t="s">
        <v>17</v>
      </c>
    </row>
    <row r="67" spans="1:8" ht="15">
      <c r="A67" s="48">
        <v>13</v>
      </c>
      <c r="B67" s="156" t="s">
        <v>22</v>
      </c>
      <c r="C67" s="130" t="s">
        <v>17</v>
      </c>
      <c r="D67" s="130" t="s">
        <v>17</v>
      </c>
      <c r="E67" s="104" t="s">
        <v>17</v>
      </c>
      <c r="F67" s="101" t="s">
        <v>17</v>
      </c>
      <c r="G67" s="130" t="s">
        <v>17</v>
      </c>
      <c r="H67" s="104" t="s">
        <v>17</v>
      </c>
    </row>
    <row r="68" spans="1:8" ht="15">
      <c r="A68" s="48">
        <v>14</v>
      </c>
      <c r="B68" s="157" t="s">
        <v>23</v>
      </c>
      <c r="C68" s="130">
        <v>2</v>
      </c>
      <c r="D68" s="130">
        <f t="shared" si="2"/>
        <v>6</v>
      </c>
      <c r="E68" s="104">
        <v>190258000</v>
      </c>
      <c r="F68" s="130">
        <v>1</v>
      </c>
      <c r="G68" s="130">
        <f>F68*3</f>
        <v>3</v>
      </c>
      <c r="H68" s="104">
        <v>76000000</v>
      </c>
    </row>
    <row r="69" spans="1:8" ht="15">
      <c r="A69" s="48">
        <v>15</v>
      </c>
      <c r="B69" s="157" t="s">
        <v>26</v>
      </c>
      <c r="C69" s="130">
        <v>4</v>
      </c>
      <c r="D69" s="130">
        <f t="shared" si="2"/>
        <v>12</v>
      </c>
      <c r="E69" s="104">
        <v>388784000</v>
      </c>
      <c r="F69" s="130">
        <v>1</v>
      </c>
      <c r="G69" s="130">
        <f>F69*3</f>
        <v>3</v>
      </c>
      <c r="H69" s="104">
        <v>76008000</v>
      </c>
    </row>
    <row r="70" spans="1:8" ht="15">
      <c r="A70" s="64">
        <v>16</v>
      </c>
      <c r="B70" s="163" t="s">
        <v>41</v>
      </c>
      <c r="C70" s="130">
        <v>1</v>
      </c>
      <c r="D70" s="130">
        <f t="shared" si="2"/>
        <v>3</v>
      </c>
      <c r="E70" s="104">
        <v>89850000</v>
      </c>
      <c r="F70" s="101" t="s">
        <v>17</v>
      </c>
      <c r="G70" s="130" t="s">
        <v>17</v>
      </c>
      <c r="H70" s="104" t="s">
        <v>17</v>
      </c>
    </row>
    <row r="71" spans="1:8" ht="15">
      <c r="A71" s="79">
        <v>17</v>
      </c>
      <c r="B71" s="158" t="s">
        <v>24</v>
      </c>
      <c r="C71" s="130" t="s">
        <v>17</v>
      </c>
      <c r="D71" s="130" t="s">
        <v>17</v>
      </c>
      <c r="E71" s="116"/>
      <c r="F71" s="101" t="s">
        <v>17</v>
      </c>
      <c r="G71" s="130" t="s">
        <v>17</v>
      </c>
      <c r="H71" s="104" t="s">
        <v>17</v>
      </c>
    </row>
    <row r="72" spans="1:8" ht="16.5" thickBot="1">
      <c r="A72" s="444" t="s">
        <v>8</v>
      </c>
      <c r="B72" s="445"/>
      <c r="C72" s="164">
        <f aca="true" t="shared" si="3" ref="C72:H72">SUM(C55:C71)</f>
        <v>20</v>
      </c>
      <c r="D72" s="164">
        <f t="shared" si="3"/>
        <v>60</v>
      </c>
      <c r="E72" s="168">
        <f t="shared" si="3"/>
        <v>2006345000</v>
      </c>
      <c r="F72" s="169">
        <f t="shared" si="3"/>
        <v>4</v>
      </c>
      <c r="G72" s="164">
        <f t="shared" si="3"/>
        <v>12</v>
      </c>
      <c r="H72" s="170">
        <f t="shared" si="3"/>
        <v>312008000</v>
      </c>
    </row>
    <row r="73" spans="1:8" ht="13.5" thickTop="1">
      <c r="A73" s="35" t="s">
        <v>76</v>
      </c>
      <c r="B73" s="36"/>
      <c r="C73" s="36"/>
      <c r="D73" s="36"/>
      <c r="E73" s="36"/>
      <c r="F73" s="36"/>
      <c r="G73" s="23" t="s">
        <v>56</v>
      </c>
      <c r="H73" s="23"/>
    </row>
    <row r="75" spans="1:2" ht="12.75">
      <c r="A75" s="213" t="s">
        <v>29</v>
      </c>
      <c r="B75" s="213"/>
    </row>
    <row r="81" spans="1:8" ht="12.75">
      <c r="A81" s="29" t="s">
        <v>45</v>
      </c>
      <c r="B81" s="29"/>
      <c r="C81" s="29"/>
      <c r="D81" s="29"/>
      <c r="E81" s="29"/>
      <c r="F81" s="29"/>
      <c r="G81" s="29"/>
      <c r="H81" s="29"/>
    </row>
    <row r="82" spans="1:8" ht="12.75">
      <c r="A82" s="29" t="s">
        <v>31</v>
      </c>
      <c r="B82" s="29"/>
      <c r="C82" s="29"/>
      <c r="D82" s="29"/>
      <c r="E82" s="29"/>
      <c r="F82" s="29"/>
      <c r="G82" s="29"/>
      <c r="H82" s="29"/>
    </row>
    <row r="83" spans="1:8" ht="12.75">
      <c r="A83" s="29"/>
      <c r="B83" s="29"/>
      <c r="C83" s="29"/>
      <c r="D83" s="29"/>
      <c r="E83" s="29"/>
      <c r="F83" s="29"/>
      <c r="G83" s="29"/>
      <c r="H83" s="29"/>
    </row>
    <row r="84" spans="1:8" ht="18.75">
      <c r="A84" s="456" t="s">
        <v>177</v>
      </c>
      <c r="B84" s="456"/>
      <c r="C84" s="456"/>
      <c r="D84" s="456"/>
      <c r="E84" s="456"/>
      <c r="F84" s="456"/>
      <c r="G84" s="456"/>
      <c r="H84" s="456"/>
    </row>
    <row r="85" spans="1:8" ht="18.75">
      <c r="A85" s="456" t="s">
        <v>181</v>
      </c>
      <c r="B85" s="456"/>
      <c r="C85" s="456"/>
      <c r="D85" s="456"/>
      <c r="E85" s="456"/>
      <c r="F85" s="456"/>
      <c r="G85" s="456"/>
      <c r="H85" s="456"/>
    </row>
    <row r="86" spans="1:8" ht="18.75">
      <c r="A86" s="456" t="s">
        <v>164</v>
      </c>
      <c r="B86" s="456"/>
      <c r="C86" s="456"/>
      <c r="D86" s="456"/>
      <c r="E86" s="456"/>
      <c r="F86" s="456"/>
      <c r="G86" s="456"/>
      <c r="H86" s="456"/>
    </row>
    <row r="87" spans="1:8" ht="18.75">
      <c r="A87" s="457" t="s">
        <v>66</v>
      </c>
      <c r="B87" s="457"/>
      <c r="C87" s="457"/>
      <c r="D87" s="457"/>
      <c r="E87" s="457"/>
      <c r="F87" s="457"/>
      <c r="G87" s="457"/>
      <c r="H87" s="457"/>
    </row>
    <row r="88" spans="1:8" ht="13.5" thickBot="1">
      <c r="A88" s="8"/>
      <c r="B88" s="8"/>
      <c r="C88" s="9"/>
      <c r="D88" s="9"/>
      <c r="E88" s="9"/>
      <c r="F88" s="9"/>
      <c r="G88" s="9"/>
      <c r="H88" s="9"/>
    </row>
    <row r="89" spans="1:8" ht="13.5" thickTop="1">
      <c r="A89" s="434" t="s">
        <v>0</v>
      </c>
      <c r="B89" s="438" t="s">
        <v>40</v>
      </c>
      <c r="C89" s="447" t="s">
        <v>183</v>
      </c>
      <c r="D89" s="448"/>
      <c r="E89" s="448"/>
      <c r="F89" s="448"/>
      <c r="G89" s="448"/>
      <c r="H89" s="449"/>
    </row>
    <row r="90" spans="1:8" ht="12.75">
      <c r="A90" s="435"/>
      <c r="B90" s="439"/>
      <c r="C90" s="450"/>
      <c r="D90" s="451"/>
      <c r="E90" s="451"/>
      <c r="F90" s="451"/>
      <c r="G90" s="451"/>
      <c r="H90" s="452"/>
    </row>
    <row r="91" spans="1:8" ht="15.75">
      <c r="A91" s="435"/>
      <c r="B91" s="439"/>
      <c r="C91" s="453" t="s">
        <v>165</v>
      </c>
      <c r="D91" s="454"/>
      <c r="E91" s="454"/>
      <c r="F91" s="454"/>
      <c r="G91" s="454"/>
      <c r="H91" s="455"/>
    </row>
    <row r="92" spans="1:8" ht="15">
      <c r="A92" s="436"/>
      <c r="B92" s="440"/>
      <c r="C92" s="425" t="s">
        <v>1</v>
      </c>
      <c r="D92" s="425"/>
      <c r="E92" s="426"/>
      <c r="F92" s="427" t="s">
        <v>2</v>
      </c>
      <c r="G92" s="425"/>
      <c r="H92" s="428"/>
    </row>
    <row r="93" spans="1:8" ht="15">
      <c r="A93" s="436"/>
      <c r="B93" s="440"/>
      <c r="C93" s="295" t="s">
        <v>8</v>
      </c>
      <c r="D93" s="295" t="s">
        <v>8</v>
      </c>
      <c r="E93" s="296" t="s">
        <v>8</v>
      </c>
      <c r="F93" s="297" t="s">
        <v>8</v>
      </c>
      <c r="G93" s="295" t="s">
        <v>8</v>
      </c>
      <c r="H93" s="298" t="s">
        <v>8</v>
      </c>
    </row>
    <row r="94" spans="1:8" ht="15">
      <c r="A94" s="437"/>
      <c r="B94" s="441"/>
      <c r="C94" s="299" t="s">
        <v>14</v>
      </c>
      <c r="D94" s="299" t="s">
        <v>15</v>
      </c>
      <c r="E94" s="300" t="s">
        <v>30</v>
      </c>
      <c r="F94" s="301" t="s">
        <v>14</v>
      </c>
      <c r="G94" s="299" t="s">
        <v>15</v>
      </c>
      <c r="H94" s="302" t="s">
        <v>30</v>
      </c>
    </row>
    <row r="95" spans="1:8" ht="15">
      <c r="A95" s="47">
        <v>1</v>
      </c>
      <c r="B95" s="151" t="s">
        <v>3</v>
      </c>
      <c r="C95" s="130" t="s">
        <v>17</v>
      </c>
      <c r="D95" s="130" t="s">
        <v>17</v>
      </c>
      <c r="E95" s="104" t="s">
        <v>17</v>
      </c>
      <c r="F95" s="130" t="s">
        <v>17</v>
      </c>
      <c r="G95" s="130" t="s">
        <v>17</v>
      </c>
      <c r="H95" s="104" t="s">
        <v>17</v>
      </c>
    </row>
    <row r="96" spans="1:8" ht="15">
      <c r="A96" s="48">
        <v>2</v>
      </c>
      <c r="B96" s="153" t="s">
        <v>118</v>
      </c>
      <c r="C96" s="130">
        <v>2</v>
      </c>
      <c r="D96" s="130">
        <f>C96*3</f>
        <v>6</v>
      </c>
      <c r="E96" s="104">
        <v>194260000</v>
      </c>
      <c r="F96" s="130" t="s">
        <v>17</v>
      </c>
      <c r="G96" s="130" t="s">
        <v>17</v>
      </c>
      <c r="H96" s="104" t="s">
        <v>17</v>
      </c>
    </row>
    <row r="97" spans="1:8" ht="15">
      <c r="A97" s="48">
        <v>3</v>
      </c>
      <c r="B97" s="153" t="s">
        <v>4</v>
      </c>
      <c r="C97" s="130">
        <v>1</v>
      </c>
      <c r="D97" s="130">
        <f aca="true" t="shared" si="4" ref="D97:D111">C97*3</f>
        <v>3</v>
      </c>
      <c r="E97" s="104">
        <v>86500000</v>
      </c>
      <c r="F97" s="130" t="s">
        <v>17</v>
      </c>
      <c r="G97" s="130" t="s">
        <v>17</v>
      </c>
      <c r="H97" s="104" t="s">
        <v>17</v>
      </c>
    </row>
    <row r="98" spans="1:8" ht="15">
      <c r="A98" s="48">
        <v>4</v>
      </c>
      <c r="B98" s="153" t="s">
        <v>5</v>
      </c>
      <c r="C98" s="130" t="s">
        <v>17</v>
      </c>
      <c r="D98" s="130" t="s">
        <v>17</v>
      </c>
      <c r="E98" s="104" t="s">
        <v>17</v>
      </c>
      <c r="F98" s="130" t="s">
        <v>17</v>
      </c>
      <c r="G98" s="130" t="s">
        <v>17</v>
      </c>
      <c r="H98" s="104" t="s">
        <v>17</v>
      </c>
    </row>
    <row r="99" spans="1:8" ht="15">
      <c r="A99" s="48">
        <v>5</v>
      </c>
      <c r="B99" s="153" t="s">
        <v>10</v>
      </c>
      <c r="C99" s="130" t="s">
        <v>17</v>
      </c>
      <c r="D99" s="130" t="s">
        <v>17</v>
      </c>
      <c r="E99" s="104" t="s">
        <v>17</v>
      </c>
      <c r="F99" s="130" t="s">
        <v>17</v>
      </c>
      <c r="G99" s="130" t="s">
        <v>17</v>
      </c>
      <c r="H99" s="104" t="s">
        <v>17</v>
      </c>
    </row>
    <row r="100" spans="1:8" ht="15">
      <c r="A100" s="48">
        <v>6</v>
      </c>
      <c r="B100" s="153" t="s">
        <v>6</v>
      </c>
      <c r="C100" s="130">
        <v>1</v>
      </c>
      <c r="D100" s="130">
        <f t="shared" si="4"/>
        <v>3</v>
      </c>
      <c r="E100" s="104">
        <v>96000000</v>
      </c>
      <c r="F100" s="130">
        <v>1</v>
      </c>
      <c r="G100" s="130">
        <v>3</v>
      </c>
      <c r="H100" s="104">
        <v>76800000</v>
      </c>
    </row>
    <row r="101" spans="1:8" ht="15">
      <c r="A101" s="48">
        <v>7</v>
      </c>
      <c r="B101" s="153" t="s">
        <v>119</v>
      </c>
      <c r="C101" s="130" t="s">
        <v>17</v>
      </c>
      <c r="D101" s="130" t="s">
        <v>17</v>
      </c>
      <c r="E101" s="104" t="s">
        <v>17</v>
      </c>
      <c r="F101" s="130" t="s">
        <v>17</v>
      </c>
      <c r="G101" s="130" t="s">
        <v>17</v>
      </c>
      <c r="H101" s="104" t="s">
        <v>17</v>
      </c>
    </row>
    <row r="102" spans="1:8" ht="15">
      <c r="A102" s="48">
        <v>8</v>
      </c>
      <c r="B102" s="153" t="s">
        <v>44</v>
      </c>
      <c r="C102" s="130" t="s">
        <v>17</v>
      </c>
      <c r="D102" s="130" t="s">
        <v>17</v>
      </c>
      <c r="E102" s="104" t="s">
        <v>17</v>
      </c>
      <c r="F102" s="130" t="s">
        <v>17</v>
      </c>
      <c r="G102" s="130" t="s">
        <v>17</v>
      </c>
      <c r="H102" s="104" t="s">
        <v>17</v>
      </c>
    </row>
    <row r="103" spans="1:8" ht="15">
      <c r="A103" s="48">
        <v>9</v>
      </c>
      <c r="B103" s="153" t="s">
        <v>12</v>
      </c>
      <c r="C103" s="130" t="s">
        <v>17</v>
      </c>
      <c r="D103" s="130" t="s">
        <v>17</v>
      </c>
      <c r="E103" s="104" t="s">
        <v>17</v>
      </c>
      <c r="F103" s="130" t="s">
        <v>17</v>
      </c>
      <c r="G103" s="130" t="s">
        <v>17</v>
      </c>
      <c r="H103" s="104" t="s">
        <v>17</v>
      </c>
    </row>
    <row r="104" spans="1:8" ht="15">
      <c r="A104" s="48">
        <v>10</v>
      </c>
      <c r="B104" s="153" t="s">
        <v>13</v>
      </c>
      <c r="C104" s="130" t="s">
        <v>17</v>
      </c>
      <c r="D104" s="130" t="s">
        <v>17</v>
      </c>
      <c r="E104" s="104" t="s">
        <v>17</v>
      </c>
      <c r="F104" s="130" t="s">
        <v>17</v>
      </c>
      <c r="G104" s="130" t="s">
        <v>17</v>
      </c>
      <c r="H104" s="104" t="s">
        <v>17</v>
      </c>
    </row>
    <row r="105" spans="1:8" ht="15">
      <c r="A105" s="48">
        <v>11</v>
      </c>
      <c r="B105" s="153" t="s">
        <v>7</v>
      </c>
      <c r="C105" s="130">
        <v>2</v>
      </c>
      <c r="D105" s="130">
        <f t="shared" si="4"/>
        <v>6</v>
      </c>
      <c r="E105" s="104">
        <v>199500000</v>
      </c>
      <c r="F105" s="130" t="s">
        <v>17</v>
      </c>
      <c r="G105" s="130" t="s">
        <v>17</v>
      </c>
      <c r="H105" s="104" t="s">
        <v>17</v>
      </c>
    </row>
    <row r="106" spans="1:8" ht="15">
      <c r="A106" s="48">
        <v>12</v>
      </c>
      <c r="B106" s="156" t="s">
        <v>21</v>
      </c>
      <c r="C106" s="130">
        <v>1</v>
      </c>
      <c r="D106" s="130">
        <f t="shared" si="4"/>
        <v>3</v>
      </c>
      <c r="E106" s="104">
        <v>100000000</v>
      </c>
      <c r="F106" s="130" t="s">
        <v>17</v>
      </c>
      <c r="G106" s="130" t="s">
        <v>17</v>
      </c>
      <c r="H106" s="104" t="s">
        <v>17</v>
      </c>
    </row>
    <row r="107" spans="1:8" ht="15">
      <c r="A107" s="48">
        <v>13</v>
      </c>
      <c r="B107" s="156" t="s">
        <v>22</v>
      </c>
      <c r="C107" s="130" t="s">
        <v>17</v>
      </c>
      <c r="D107" s="130" t="s">
        <v>17</v>
      </c>
      <c r="E107" s="104" t="s">
        <v>17</v>
      </c>
      <c r="F107" s="130" t="s">
        <v>17</v>
      </c>
      <c r="G107" s="130" t="s">
        <v>17</v>
      </c>
      <c r="H107" s="104" t="s">
        <v>17</v>
      </c>
    </row>
    <row r="108" spans="1:8" ht="15">
      <c r="A108" s="48">
        <v>14</v>
      </c>
      <c r="B108" s="157" t="s">
        <v>23</v>
      </c>
      <c r="C108" s="130">
        <v>3</v>
      </c>
      <c r="D108" s="130">
        <f t="shared" si="4"/>
        <v>9</v>
      </c>
      <c r="E108" s="104">
        <v>287351000</v>
      </c>
      <c r="F108" s="130">
        <v>1</v>
      </c>
      <c r="G108" s="130">
        <v>3</v>
      </c>
      <c r="H108" s="104">
        <v>79116800</v>
      </c>
    </row>
    <row r="109" spans="1:8" ht="15">
      <c r="A109" s="48">
        <v>15</v>
      </c>
      <c r="B109" s="157" t="s">
        <v>26</v>
      </c>
      <c r="C109" s="130">
        <v>1</v>
      </c>
      <c r="D109" s="130">
        <f t="shared" si="4"/>
        <v>3</v>
      </c>
      <c r="E109" s="104">
        <v>100000000</v>
      </c>
      <c r="F109" s="130" t="s">
        <v>17</v>
      </c>
      <c r="G109" s="130" t="s">
        <v>17</v>
      </c>
      <c r="H109" s="104" t="s">
        <v>17</v>
      </c>
    </row>
    <row r="110" spans="1:8" ht="15">
      <c r="A110" s="64">
        <v>16</v>
      </c>
      <c r="B110" s="163" t="s">
        <v>41</v>
      </c>
      <c r="C110" s="130" t="s">
        <v>17</v>
      </c>
      <c r="D110" s="130" t="s">
        <v>17</v>
      </c>
      <c r="E110" s="104" t="s">
        <v>17</v>
      </c>
      <c r="F110" s="130" t="s">
        <v>17</v>
      </c>
      <c r="G110" s="130" t="s">
        <v>17</v>
      </c>
      <c r="H110" s="104" t="s">
        <v>17</v>
      </c>
    </row>
    <row r="111" spans="1:8" ht="15">
      <c r="A111" s="79">
        <v>17</v>
      </c>
      <c r="B111" s="158" t="s">
        <v>24</v>
      </c>
      <c r="C111" s="130">
        <v>1</v>
      </c>
      <c r="D111" s="130">
        <f t="shared" si="4"/>
        <v>3</v>
      </c>
      <c r="E111" s="116">
        <v>91885000</v>
      </c>
      <c r="F111" s="101">
        <v>1</v>
      </c>
      <c r="G111" s="130">
        <v>3</v>
      </c>
      <c r="H111" s="104">
        <v>73508000</v>
      </c>
    </row>
    <row r="112" spans="1:8" ht="16.5" thickBot="1">
      <c r="A112" s="444" t="s">
        <v>8</v>
      </c>
      <c r="B112" s="445"/>
      <c r="C112" s="164">
        <f aca="true" t="shared" si="5" ref="C112:H112">SUM(C95:C111)</f>
        <v>12</v>
      </c>
      <c r="D112" s="164">
        <f t="shared" si="5"/>
        <v>36</v>
      </c>
      <c r="E112" s="168">
        <f t="shared" si="5"/>
        <v>1155496000</v>
      </c>
      <c r="F112" s="169">
        <f t="shared" si="5"/>
        <v>3</v>
      </c>
      <c r="G112" s="164">
        <f t="shared" si="5"/>
        <v>9</v>
      </c>
      <c r="H112" s="170">
        <f t="shared" si="5"/>
        <v>229424800</v>
      </c>
    </row>
    <row r="113" spans="1:8" ht="13.5" thickTop="1">
      <c r="A113" s="35" t="s">
        <v>76</v>
      </c>
      <c r="B113" s="36"/>
      <c r="C113" s="36"/>
      <c r="D113" s="36"/>
      <c r="E113" s="36"/>
      <c r="F113" s="36"/>
      <c r="G113" s="23" t="s">
        <v>56</v>
      </c>
      <c r="H113" s="23"/>
    </row>
    <row r="115" spans="1:2" ht="12.75">
      <c r="A115" s="213" t="s">
        <v>29</v>
      </c>
      <c r="B115" s="213"/>
    </row>
    <row r="121" spans="1:8" ht="12.75">
      <c r="A121" s="29" t="s">
        <v>45</v>
      </c>
      <c r="B121" s="29"/>
      <c r="C121" s="29"/>
      <c r="D121" s="29"/>
      <c r="E121" s="29"/>
      <c r="F121" s="29"/>
      <c r="G121" s="29"/>
      <c r="H121" s="29"/>
    </row>
    <row r="122" spans="1:8" ht="12.75">
      <c r="A122" s="29" t="s">
        <v>31</v>
      </c>
      <c r="B122" s="29"/>
      <c r="C122" s="29"/>
      <c r="D122" s="29"/>
      <c r="E122" s="29"/>
      <c r="F122" s="29"/>
      <c r="G122" s="29"/>
      <c r="H122" s="29"/>
    </row>
    <row r="123" spans="1:8" ht="12.75">
      <c r="A123" s="29"/>
      <c r="B123" s="29"/>
      <c r="C123" s="29"/>
      <c r="D123" s="29"/>
      <c r="E123" s="29"/>
      <c r="F123" s="29"/>
      <c r="G123" s="29"/>
      <c r="H123" s="29"/>
    </row>
    <row r="124" spans="1:8" ht="18.75">
      <c r="A124" s="456" t="s">
        <v>177</v>
      </c>
      <c r="B124" s="456"/>
      <c r="C124" s="456"/>
      <c r="D124" s="456"/>
      <c r="E124" s="456"/>
      <c r="F124" s="456"/>
      <c r="G124" s="456"/>
      <c r="H124" s="456"/>
    </row>
    <row r="125" spans="1:8" ht="18.75">
      <c r="A125" s="456" t="s">
        <v>184</v>
      </c>
      <c r="B125" s="456"/>
      <c r="C125" s="456"/>
      <c r="D125" s="456"/>
      <c r="E125" s="456"/>
      <c r="F125" s="456"/>
      <c r="G125" s="456"/>
      <c r="H125" s="456"/>
    </row>
    <row r="126" spans="1:8" ht="18.75">
      <c r="A126" s="456" t="s">
        <v>164</v>
      </c>
      <c r="B126" s="456"/>
      <c r="C126" s="456"/>
      <c r="D126" s="456"/>
      <c r="E126" s="456"/>
      <c r="F126" s="456"/>
      <c r="G126" s="456"/>
      <c r="H126" s="456"/>
    </row>
    <row r="127" spans="1:8" ht="18.75">
      <c r="A127" s="457" t="s">
        <v>66</v>
      </c>
      <c r="B127" s="457"/>
      <c r="C127" s="457"/>
      <c r="D127" s="457"/>
      <c r="E127" s="457"/>
      <c r="F127" s="457"/>
      <c r="G127" s="457"/>
      <c r="H127" s="457"/>
    </row>
    <row r="128" spans="1:8" ht="13.5" thickBot="1">
      <c r="A128" s="8"/>
      <c r="B128" s="8"/>
      <c r="C128" s="9"/>
      <c r="D128" s="9"/>
      <c r="E128" s="9"/>
      <c r="F128" s="9"/>
      <c r="G128" s="9"/>
      <c r="H128" s="9"/>
    </row>
    <row r="129" spans="1:8" ht="13.5" thickTop="1">
      <c r="A129" s="434" t="s">
        <v>0</v>
      </c>
      <c r="B129" s="438" t="s">
        <v>40</v>
      </c>
      <c r="C129" s="447" t="s">
        <v>213</v>
      </c>
      <c r="D129" s="448"/>
      <c r="E129" s="448"/>
      <c r="F129" s="448"/>
      <c r="G129" s="448"/>
      <c r="H129" s="449"/>
    </row>
    <row r="130" spans="1:8" ht="12.75">
      <c r="A130" s="435"/>
      <c r="B130" s="439"/>
      <c r="C130" s="450"/>
      <c r="D130" s="451"/>
      <c r="E130" s="451"/>
      <c r="F130" s="451"/>
      <c r="G130" s="451"/>
      <c r="H130" s="452"/>
    </row>
    <row r="131" spans="1:8" ht="15.75">
      <c r="A131" s="435"/>
      <c r="B131" s="439"/>
      <c r="C131" s="453" t="s">
        <v>165</v>
      </c>
      <c r="D131" s="454"/>
      <c r="E131" s="454"/>
      <c r="F131" s="454"/>
      <c r="G131" s="454"/>
      <c r="H131" s="455"/>
    </row>
    <row r="132" spans="1:8" ht="15">
      <c r="A132" s="436"/>
      <c r="B132" s="440"/>
      <c r="C132" s="425" t="s">
        <v>1</v>
      </c>
      <c r="D132" s="425"/>
      <c r="E132" s="426"/>
      <c r="F132" s="427" t="s">
        <v>2</v>
      </c>
      <c r="G132" s="425"/>
      <c r="H132" s="428"/>
    </row>
    <row r="133" spans="1:8" ht="15">
      <c r="A133" s="436"/>
      <c r="B133" s="440"/>
      <c r="C133" s="295" t="s">
        <v>8</v>
      </c>
      <c r="D133" s="295" t="s">
        <v>8</v>
      </c>
      <c r="E133" s="296" t="s">
        <v>8</v>
      </c>
      <c r="F133" s="297" t="s">
        <v>8</v>
      </c>
      <c r="G133" s="295" t="s">
        <v>8</v>
      </c>
      <c r="H133" s="298" t="s">
        <v>8</v>
      </c>
    </row>
    <row r="134" spans="1:8" ht="15">
      <c r="A134" s="437"/>
      <c r="B134" s="441"/>
      <c r="C134" s="299" t="s">
        <v>14</v>
      </c>
      <c r="D134" s="299" t="s">
        <v>15</v>
      </c>
      <c r="E134" s="300" t="s">
        <v>30</v>
      </c>
      <c r="F134" s="301" t="s">
        <v>14</v>
      </c>
      <c r="G134" s="299" t="s">
        <v>15</v>
      </c>
      <c r="H134" s="302" t="s">
        <v>30</v>
      </c>
    </row>
    <row r="135" spans="1:8" ht="15">
      <c r="A135" s="47">
        <v>1</v>
      </c>
      <c r="B135" s="151" t="s">
        <v>3</v>
      </c>
      <c r="C135" s="130" t="s">
        <v>17</v>
      </c>
      <c r="D135" s="130" t="s">
        <v>17</v>
      </c>
      <c r="E135" s="104" t="s">
        <v>17</v>
      </c>
      <c r="F135" s="130" t="s">
        <v>17</v>
      </c>
      <c r="G135" s="130" t="s">
        <v>17</v>
      </c>
      <c r="H135" s="104" t="s">
        <v>17</v>
      </c>
    </row>
    <row r="136" spans="1:8" ht="15">
      <c r="A136" s="48">
        <v>2</v>
      </c>
      <c r="B136" s="153" t="s">
        <v>118</v>
      </c>
      <c r="C136" s="130">
        <v>1</v>
      </c>
      <c r="D136" s="130">
        <v>3</v>
      </c>
      <c r="E136" s="104">
        <v>196350000</v>
      </c>
      <c r="F136" s="130" t="s">
        <v>17</v>
      </c>
      <c r="G136" s="130" t="s">
        <v>17</v>
      </c>
      <c r="H136" s="104" t="s">
        <v>17</v>
      </c>
    </row>
    <row r="137" spans="1:8" ht="15">
      <c r="A137" s="48">
        <v>3</v>
      </c>
      <c r="B137" s="153" t="s">
        <v>4</v>
      </c>
      <c r="C137" s="130" t="s">
        <v>17</v>
      </c>
      <c r="D137" s="130" t="s">
        <v>17</v>
      </c>
      <c r="E137" s="104" t="s">
        <v>17</v>
      </c>
      <c r="F137" s="130" t="s">
        <v>17</v>
      </c>
      <c r="G137" s="130" t="s">
        <v>17</v>
      </c>
      <c r="H137" s="104" t="s">
        <v>17</v>
      </c>
    </row>
    <row r="138" spans="1:8" ht="15">
      <c r="A138" s="48">
        <v>4</v>
      </c>
      <c r="B138" s="153" t="s">
        <v>5</v>
      </c>
      <c r="C138" s="130">
        <v>3</v>
      </c>
      <c r="D138" s="130">
        <v>9</v>
      </c>
      <c r="E138" s="104">
        <v>574840000</v>
      </c>
      <c r="F138" s="101">
        <v>2</v>
      </c>
      <c r="G138" s="130">
        <v>6</v>
      </c>
      <c r="H138" s="104">
        <v>299872000</v>
      </c>
    </row>
    <row r="139" spans="1:8" ht="15">
      <c r="A139" s="48">
        <v>5</v>
      </c>
      <c r="B139" s="153" t="s">
        <v>10</v>
      </c>
      <c r="C139" s="130"/>
      <c r="D139" s="130"/>
      <c r="E139" s="104"/>
      <c r="F139" s="130" t="s">
        <v>17</v>
      </c>
      <c r="G139" s="130" t="s">
        <v>17</v>
      </c>
      <c r="H139" s="104" t="s">
        <v>17</v>
      </c>
    </row>
    <row r="140" spans="1:8" ht="15">
      <c r="A140" s="48">
        <v>6</v>
      </c>
      <c r="B140" s="153" t="s">
        <v>6</v>
      </c>
      <c r="C140" s="130">
        <v>4</v>
      </c>
      <c r="D140" s="130">
        <v>12</v>
      </c>
      <c r="E140" s="104">
        <v>740877500</v>
      </c>
      <c r="F140" s="130">
        <v>2</v>
      </c>
      <c r="G140" s="130">
        <v>6</v>
      </c>
      <c r="H140" s="104">
        <v>320000000</v>
      </c>
    </row>
    <row r="141" spans="1:8" ht="15">
      <c r="A141" s="48">
        <v>7</v>
      </c>
      <c r="B141" s="153" t="s">
        <v>119</v>
      </c>
      <c r="C141" s="130" t="s">
        <v>17</v>
      </c>
      <c r="D141" s="130" t="s">
        <v>17</v>
      </c>
      <c r="E141" s="104" t="s">
        <v>17</v>
      </c>
      <c r="F141" s="130" t="s">
        <v>17</v>
      </c>
      <c r="G141" s="130" t="s">
        <v>17</v>
      </c>
      <c r="H141" s="104" t="s">
        <v>17</v>
      </c>
    </row>
    <row r="142" spans="1:8" ht="15">
      <c r="A142" s="48">
        <v>8</v>
      </c>
      <c r="B142" s="153" t="s">
        <v>44</v>
      </c>
      <c r="C142" s="130" t="s">
        <v>17</v>
      </c>
      <c r="D142" s="130" t="s">
        <v>17</v>
      </c>
      <c r="E142" s="104" t="s">
        <v>17</v>
      </c>
      <c r="F142" s="130" t="s">
        <v>17</v>
      </c>
      <c r="G142" s="130" t="s">
        <v>17</v>
      </c>
      <c r="H142" s="104" t="s">
        <v>17</v>
      </c>
    </row>
    <row r="143" spans="1:8" ht="15">
      <c r="A143" s="48">
        <v>9</v>
      </c>
      <c r="B143" s="153" t="s">
        <v>12</v>
      </c>
      <c r="C143" s="130" t="s">
        <v>17</v>
      </c>
      <c r="D143" s="130" t="s">
        <v>17</v>
      </c>
      <c r="E143" s="104" t="s">
        <v>17</v>
      </c>
      <c r="F143" s="130" t="s">
        <v>17</v>
      </c>
      <c r="G143" s="130" t="s">
        <v>17</v>
      </c>
      <c r="H143" s="104" t="s">
        <v>17</v>
      </c>
    </row>
    <row r="144" spans="1:8" ht="15">
      <c r="A144" s="48">
        <v>10</v>
      </c>
      <c r="B144" s="153" t="s">
        <v>13</v>
      </c>
      <c r="C144" s="130" t="s">
        <v>17</v>
      </c>
      <c r="D144" s="130" t="s">
        <v>17</v>
      </c>
      <c r="E144" s="104" t="s">
        <v>17</v>
      </c>
      <c r="F144" s="130" t="s">
        <v>17</v>
      </c>
      <c r="G144" s="130" t="s">
        <v>17</v>
      </c>
      <c r="H144" s="104" t="s">
        <v>17</v>
      </c>
    </row>
    <row r="145" spans="1:8" ht="15">
      <c r="A145" s="48">
        <v>11</v>
      </c>
      <c r="B145" s="153" t="s">
        <v>7</v>
      </c>
      <c r="C145" s="130">
        <v>1</v>
      </c>
      <c r="D145" s="130">
        <v>3</v>
      </c>
      <c r="E145" s="104">
        <v>175000000</v>
      </c>
      <c r="F145" s="130" t="s">
        <v>17</v>
      </c>
      <c r="G145" s="130" t="s">
        <v>17</v>
      </c>
      <c r="H145" s="104" t="s">
        <v>17</v>
      </c>
    </row>
    <row r="146" spans="1:8" ht="15">
      <c r="A146" s="48">
        <v>12</v>
      </c>
      <c r="B146" s="156" t="s">
        <v>21</v>
      </c>
      <c r="C146" s="130" t="s">
        <v>17</v>
      </c>
      <c r="D146" s="130" t="s">
        <v>17</v>
      </c>
      <c r="E146" s="104" t="s">
        <v>17</v>
      </c>
      <c r="F146" s="130" t="s">
        <v>17</v>
      </c>
      <c r="G146" s="130" t="s">
        <v>17</v>
      </c>
      <c r="H146" s="104" t="s">
        <v>17</v>
      </c>
    </row>
    <row r="147" spans="1:8" ht="15">
      <c r="A147" s="48">
        <v>13</v>
      </c>
      <c r="B147" s="156" t="s">
        <v>22</v>
      </c>
      <c r="C147" s="130" t="s">
        <v>17</v>
      </c>
      <c r="D147" s="130" t="s">
        <v>17</v>
      </c>
      <c r="E147" s="104" t="s">
        <v>17</v>
      </c>
      <c r="F147" s="130" t="s">
        <v>17</v>
      </c>
      <c r="G147" s="130" t="s">
        <v>17</v>
      </c>
      <c r="H147" s="104" t="s">
        <v>17</v>
      </c>
    </row>
    <row r="148" spans="1:8" ht="15">
      <c r="A148" s="48">
        <v>14</v>
      </c>
      <c r="B148" s="157" t="s">
        <v>23</v>
      </c>
      <c r="C148" s="130" t="s">
        <v>17</v>
      </c>
      <c r="D148" s="130" t="s">
        <v>17</v>
      </c>
      <c r="E148" s="104" t="s">
        <v>17</v>
      </c>
      <c r="F148" s="130" t="s">
        <v>17</v>
      </c>
      <c r="G148" s="130" t="s">
        <v>17</v>
      </c>
      <c r="H148" s="104" t="s">
        <v>17</v>
      </c>
    </row>
    <row r="149" spans="1:8" ht="15">
      <c r="A149" s="48">
        <v>15</v>
      </c>
      <c r="B149" s="157" t="s">
        <v>26</v>
      </c>
      <c r="C149" s="130">
        <v>3</v>
      </c>
      <c r="D149" s="130">
        <v>9</v>
      </c>
      <c r="E149" s="104">
        <v>566700000</v>
      </c>
      <c r="F149" s="130" t="s">
        <v>17</v>
      </c>
      <c r="G149" s="130" t="s">
        <v>17</v>
      </c>
      <c r="H149" s="104" t="s">
        <v>17</v>
      </c>
    </row>
    <row r="150" spans="1:8" ht="15">
      <c r="A150" s="64">
        <v>16</v>
      </c>
      <c r="B150" s="163" t="s">
        <v>41</v>
      </c>
      <c r="C150" s="130" t="s">
        <v>17</v>
      </c>
      <c r="D150" s="130" t="s">
        <v>17</v>
      </c>
      <c r="E150" s="104" t="s">
        <v>17</v>
      </c>
      <c r="F150" s="130" t="s">
        <v>17</v>
      </c>
      <c r="G150" s="130" t="s">
        <v>17</v>
      </c>
      <c r="H150" s="104" t="s">
        <v>17</v>
      </c>
    </row>
    <row r="151" spans="1:8" ht="15">
      <c r="A151" s="79">
        <v>17</v>
      </c>
      <c r="B151" s="158" t="s">
        <v>24</v>
      </c>
      <c r="C151" s="130" t="s">
        <v>17</v>
      </c>
      <c r="D151" s="130" t="s">
        <v>17</v>
      </c>
      <c r="E151" s="104" t="s">
        <v>17</v>
      </c>
      <c r="F151" s="130" t="s">
        <v>17</v>
      </c>
      <c r="G151" s="130" t="s">
        <v>17</v>
      </c>
      <c r="H151" s="104" t="s">
        <v>17</v>
      </c>
    </row>
    <row r="152" spans="1:8" ht="16.5" thickBot="1">
      <c r="A152" s="444" t="s">
        <v>8</v>
      </c>
      <c r="B152" s="445"/>
      <c r="C152" s="164">
        <f aca="true" t="shared" si="6" ref="C152:H152">SUM(C135:C151)</f>
        <v>12</v>
      </c>
      <c r="D152" s="164">
        <f t="shared" si="6"/>
        <v>36</v>
      </c>
      <c r="E152" s="168">
        <f t="shared" si="6"/>
        <v>2253767500</v>
      </c>
      <c r="F152" s="169">
        <f t="shared" si="6"/>
        <v>4</v>
      </c>
      <c r="G152" s="164">
        <f t="shared" si="6"/>
        <v>12</v>
      </c>
      <c r="H152" s="170">
        <f t="shared" si="6"/>
        <v>619872000</v>
      </c>
    </row>
    <row r="153" spans="1:8" ht="13.5" thickTop="1">
      <c r="A153" s="35" t="s">
        <v>76</v>
      </c>
      <c r="B153" s="36"/>
      <c r="C153" s="36"/>
      <c r="D153" s="36"/>
      <c r="E153" s="36"/>
      <c r="F153" s="36"/>
      <c r="G153" s="23" t="s">
        <v>56</v>
      </c>
      <c r="H153" s="23"/>
    </row>
    <row r="155" spans="1:2" ht="12.75">
      <c r="A155" s="213" t="s">
        <v>29</v>
      </c>
      <c r="B155" s="213"/>
    </row>
    <row r="161" spans="1:8" ht="12.75">
      <c r="A161" s="29" t="s">
        <v>45</v>
      </c>
      <c r="B161" s="29"/>
      <c r="C161" s="29"/>
      <c r="D161" s="29"/>
      <c r="E161" s="29"/>
      <c r="F161" s="29"/>
      <c r="G161" s="29"/>
      <c r="H161" s="29"/>
    </row>
    <row r="162" spans="1:8" ht="12.75">
      <c r="A162" s="29" t="s">
        <v>31</v>
      </c>
      <c r="B162" s="29"/>
      <c r="C162" s="29"/>
      <c r="D162" s="29"/>
      <c r="E162" s="29"/>
      <c r="F162" s="29"/>
      <c r="G162" s="29"/>
      <c r="H162" s="29"/>
    </row>
    <row r="163" spans="1:8" ht="12.75">
      <c r="A163" s="29"/>
      <c r="B163" s="29"/>
      <c r="C163" s="29"/>
      <c r="D163" s="29"/>
      <c r="E163" s="29"/>
      <c r="F163" s="29"/>
      <c r="G163" s="29"/>
      <c r="H163" s="29"/>
    </row>
    <row r="164" spans="1:8" ht="18.75">
      <c r="A164" s="456" t="s">
        <v>177</v>
      </c>
      <c r="B164" s="456"/>
      <c r="C164" s="456"/>
      <c r="D164" s="456"/>
      <c r="E164" s="456"/>
      <c r="F164" s="456"/>
      <c r="G164" s="456"/>
      <c r="H164" s="456"/>
    </row>
    <row r="165" spans="1:8" ht="18.75">
      <c r="A165" s="456" t="s">
        <v>185</v>
      </c>
      <c r="B165" s="456"/>
      <c r="C165" s="456"/>
      <c r="D165" s="456"/>
      <c r="E165" s="456"/>
      <c r="F165" s="456"/>
      <c r="G165" s="456"/>
      <c r="H165" s="456"/>
    </row>
    <row r="166" spans="1:8" ht="18.75">
      <c r="A166" s="456" t="s">
        <v>164</v>
      </c>
      <c r="B166" s="456"/>
      <c r="C166" s="456"/>
      <c r="D166" s="456"/>
      <c r="E166" s="456"/>
      <c r="F166" s="456"/>
      <c r="G166" s="456"/>
      <c r="H166" s="456"/>
    </row>
    <row r="167" spans="1:8" ht="18.75">
      <c r="A167" s="457" t="s">
        <v>66</v>
      </c>
      <c r="B167" s="457"/>
      <c r="C167" s="457"/>
      <c r="D167" s="457"/>
      <c r="E167" s="457"/>
      <c r="F167" s="457"/>
      <c r="G167" s="457"/>
      <c r="H167" s="457"/>
    </row>
    <row r="168" spans="1:8" ht="13.5" thickBot="1">
      <c r="A168" s="8"/>
      <c r="B168" s="8"/>
      <c r="C168" s="9"/>
      <c r="D168" s="9"/>
      <c r="E168" s="9"/>
      <c r="F168" s="9"/>
      <c r="G168" s="9"/>
      <c r="H168" s="9"/>
    </row>
    <row r="169" spans="1:8" ht="13.5" thickTop="1">
      <c r="A169" s="434" t="s">
        <v>0</v>
      </c>
      <c r="B169" s="438" t="s">
        <v>40</v>
      </c>
      <c r="C169" s="447" t="s">
        <v>186</v>
      </c>
      <c r="D169" s="448"/>
      <c r="E169" s="448"/>
      <c r="F169" s="448"/>
      <c r="G169" s="448"/>
      <c r="H169" s="449"/>
    </row>
    <row r="170" spans="1:8" ht="12.75">
      <c r="A170" s="435"/>
      <c r="B170" s="439"/>
      <c r="C170" s="450"/>
      <c r="D170" s="451"/>
      <c r="E170" s="451"/>
      <c r="F170" s="451"/>
      <c r="G170" s="451"/>
      <c r="H170" s="452"/>
    </row>
    <row r="171" spans="1:8" ht="15.75">
      <c r="A171" s="435"/>
      <c r="B171" s="439"/>
      <c r="C171" s="453" t="s">
        <v>165</v>
      </c>
      <c r="D171" s="454"/>
      <c r="E171" s="454"/>
      <c r="F171" s="454"/>
      <c r="G171" s="454"/>
      <c r="H171" s="455"/>
    </row>
    <row r="172" spans="1:8" ht="15">
      <c r="A172" s="436"/>
      <c r="B172" s="440"/>
      <c r="C172" s="425" t="s">
        <v>1</v>
      </c>
      <c r="D172" s="425"/>
      <c r="E172" s="426"/>
      <c r="F172" s="427" t="s">
        <v>2</v>
      </c>
      <c r="G172" s="425"/>
      <c r="H172" s="428"/>
    </row>
    <row r="173" spans="1:8" ht="15">
      <c r="A173" s="436"/>
      <c r="B173" s="440"/>
      <c r="C173" s="295" t="s">
        <v>8</v>
      </c>
      <c r="D173" s="295" t="s">
        <v>8</v>
      </c>
      <c r="E173" s="296" t="s">
        <v>8</v>
      </c>
      <c r="F173" s="297" t="s">
        <v>8</v>
      </c>
      <c r="G173" s="295" t="s">
        <v>8</v>
      </c>
      <c r="H173" s="298" t="s">
        <v>8</v>
      </c>
    </row>
    <row r="174" spans="1:8" ht="15">
      <c r="A174" s="437"/>
      <c r="B174" s="441"/>
      <c r="C174" s="299" t="s">
        <v>14</v>
      </c>
      <c r="D174" s="299" t="s">
        <v>15</v>
      </c>
      <c r="E174" s="300" t="s">
        <v>30</v>
      </c>
      <c r="F174" s="301" t="s">
        <v>14</v>
      </c>
      <c r="G174" s="299" t="s">
        <v>15</v>
      </c>
      <c r="H174" s="302" t="s">
        <v>30</v>
      </c>
    </row>
    <row r="175" spans="1:8" ht="15">
      <c r="A175" s="47">
        <v>1</v>
      </c>
      <c r="B175" s="151" t="s">
        <v>3</v>
      </c>
      <c r="C175" s="130" t="s">
        <v>17</v>
      </c>
      <c r="D175" s="130" t="s">
        <v>17</v>
      </c>
      <c r="E175" s="104" t="s">
        <v>17</v>
      </c>
      <c r="F175" s="130" t="s">
        <v>17</v>
      </c>
      <c r="G175" s="130" t="s">
        <v>17</v>
      </c>
      <c r="H175" s="104" t="s">
        <v>17</v>
      </c>
    </row>
    <row r="176" spans="1:8" ht="15">
      <c r="A176" s="48">
        <v>2</v>
      </c>
      <c r="B176" s="153" t="s">
        <v>118</v>
      </c>
      <c r="C176" s="130" t="s">
        <v>17</v>
      </c>
      <c r="D176" s="130" t="s">
        <v>17</v>
      </c>
      <c r="E176" s="104" t="s">
        <v>17</v>
      </c>
      <c r="F176" s="130" t="s">
        <v>17</v>
      </c>
      <c r="G176" s="130" t="s">
        <v>17</v>
      </c>
      <c r="H176" s="104" t="s">
        <v>17</v>
      </c>
    </row>
    <row r="177" spans="1:8" ht="15">
      <c r="A177" s="48">
        <v>3</v>
      </c>
      <c r="B177" s="153" t="s">
        <v>4</v>
      </c>
      <c r="C177" s="130" t="s">
        <v>17</v>
      </c>
      <c r="D177" s="130" t="s">
        <v>17</v>
      </c>
      <c r="E177" s="104" t="s">
        <v>17</v>
      </c>
      <c r="F177" s="130" t="s">
        <v>17</v>
      </c>
      <c r="G177" s="130" t="s">
        <v>17</v>
      </c>
      <c r="H177" s="104" t="s">
        <v>17</v>
      </c>
    </row>
    <row r="178" spans="1:8" ht="15">
      <c r="A178" s="48">
        <v>4</v>
      </c>
      <c r="B178" s="153" t="s">
        <v>5</v>
      </c>
      <c r="C178" s="130">
        <v>1</v>
      </c>
      <c r="D178" s="130">
        <v>3</v>
      </c>
      <c r="E178" s="104">
        <v>360000000</v>
      </c>
      <c r="F178" s="101">
        <v>1</v>
      </c>
      <c r="G178" s="130">
        <v>3</v>
      </c>
      <c r="H178" s="104">
        <v>287395200</v>
      </c>
    </row>
    <row r="179" spans="1:8" ht="15">
      <c r="A179" s="48">
        <v>5</v>
      </c>
      <c r="B179" s="153" t="s">
        <v>10</v>
      </c>
      <c r="C179" s="130" t="s">
        <v>17</v>
      </c>
      <c r="D179" s="130" t="s">
        <v>17</v>
      </c>
      <c r="E179" s="104" t="s">
        <v>17</v>
      </c>
      <c r="F179" s="130" t="s">
        <v>17</v>
      </c>
      <c r="G179" s="130" t="s">
        <v>17</v>
      </c>
      <c r="H179" s="104" t="s">
        <v>17</v>
      </c>
    </row>
    <row r="180" spans="1:8" ht="15">
      <c r="A180" s="48">
        <v>6</v>
      </c>
      <c r="B180" s="153" t="s">
        <v>6</v>
      </c>
      <c r="C180" s="130">
        <v>1</v>
      </c>
      <c r="D180" s="130">
        <v>3</v>
      </c>
      <c r="E180" s="104">
        <v>300000000</v>
      </c>
      <c r="F180" s="130" t="s">
        <v>17</v>
      </c>
      <c r="G180" s="130" t="s">
        <v>17</v>
      </c>
      <c r="H180" s="104" t="s">
        <v>17</v>
      </c>
    </row>
    <row r="181" spans="1:8" ht="15">
      <c r="A181" s="48">
        <v>7</v>
      </c>
      <c r="B181" s="153" t="s">
        <v>119</v>
      </c>
      <c r="C181" s="130" t="s">
        <v>17</v>
      </c>
      <c r="D181" s="130" t="s">
        <v>17</v>
      </c>
      <c r="E181" s="104" t="s">
        <v>17</v>
      </c>
      <c r="F181" s="130" t="s">
        <v>17</v>
      </c>
      <c r="G181" s="130" t="s">
        <v>17</v>
      </c>
      <c r="H181" s="104" t="s">
        <v>17</v>
      </c>
    </row>
    <row r="182" spans="1:8" ht="15">
      <c r="A182" s="48">
        <v>8</v>
      </c>
      <c r="B182" s="153" t="s">
        <v>44</v>
      </c>
      <c r="C182" s="130" t="s">
        <v>17</v>
      </c>
      <c r="D182" s="130" t="s">
        <v>17</v>
      </c>
      <c r="E182" s="104" t="s">
        <v>17</v>
      </c>
      <c r="F182" s="130" t="s">
        <v>17</v>
      </c>
      <c r="G182" s="130" t="s">
        <v>17</v>
      </c>
      <c r="H182" s="104" t="s">
        <v>17</v>
      </c>
    </row>
    <row r="183" spans="1:8" ht="15">
      <c r="A183" s="48">
        <v>9</v>
      </c>
      <c r="B183" s="153" t="s">
        <v>12</v>
      </c>
      <c r="C183" s="130" t="s">
        <v>17</v>
      </c>
      <c r="D183" s="130" t="s">
        <v>17</v>
      </c>
      <c r="E183" s="104" t="s">
        <v>17</v>
      </c>
      <c r="F183" s="130" t="s">
        <v>17</v>
      </c>
      <c r="G183" s="130" t="s">
        <v>17</v>
      </c>
      <c r="H183" s="104" t="s">
        <v>17</v>
      </c>
    </row>
    <row r="184" spans="1:8" ht="15">
      <c r="A184" s="48">
        <v>10</v>
      </c>
      <c r="B184" s="153" t="s">
        <v>13</v>
      </c>
      <c r="C184" s="130" t="s">
        <v>17</v>
      </c>
      <c r="D184" s="130" t="s">
        <v>17</v>
      </c>
      <c r="E184" s="104" t="s">
        <v>17</v>
      </c>
      <c r="F184" s="130" t="s">
        <v>17</v>
      </c>
      <c r="G184" s="130" t="s">
        <v>17</v>
      </c>
      <c r="H184" s="104" t="s">
        <v>17</v>
      </c>
    </row>
    <row r="185" spans="1:8" ht="15">
      <c r="A185" s="48">
        <v>11</v>
      </c>
      <c r="B185" s="153" t="s">
        <v>7</v>
      </c>
      <c r="C185" s="130" t="s">
        <v>17</v>
      </c>
      <c r="D185" s="130" t="s">
        <v>17</v>
      </c>
      <c r="E185" s="104" t="s">
        <v>17</v>
      </c>
      <c r="F185" s="130" t="s">
        <v>17</v>
      </c>
      <c r="G185" s="130" t="s">
        <v>17</v>
      </c>
      <c r="H185" s="104" t="s">
        <v>17</v>
      </c>
    </row>
    <row r="186" spans="1:8" ht="15">
      <c r="A186" s="48">
        <v>12</v>
      </c>
      <c r="B186" s="156" t="s">
        <v>21</v>
      </c>
      <c r="C186" s="130" t="s">
        <v>17</v>
      </c>
      <c r="D186" s="130" t="s">
        <v>17</v>
      </c>
      <c r="E186" s="104" t="s">
        <v>17</v>
      </c>
      <c r="F186" s="130" t="s">
        <v>17</v>
      </c>
      <c r="G186" s="130" t="s">
        <v>17</v>
      </c>
      <c r="H186" s="104" t="s">
        <v>17</v>
      </c>
    </row>
    <row r="187" spans="1:8" ht="15">
      <c r="A187" s="48">
        <v>13</v>
      </c>
      <c r="B187" s="156" t="s">
        <v>22</v>
      </c>
      <c r="C187" s="130" t="s">
        <v>17</v>
      </c>
      <c r="D187" s="130" t="s">
        <v>17</v>
      </c>
      <c r="E187" s="104" t="s">
        <v>17</v>
      </c>
      <c r="F187" s="130" t="s">
        <v>17</v>
      </c>
      <c r="G187" s="130" t="s">
        <v>17</v>
      </c>
      <c r="H187" s="104" t="s">
        <v>17</v>
      </c>
    </row>
    <row r="188" spans="1:8" ht="15">
      <c r="A188" s="48">
        <v>14</v>
      </c>
      <c r="B188" s="157" t="s">
        <v>23</v>
      </c>
      <c r="C188" s="130" t="s">
        <v>17</v>
      </c>
      <c r="D188" s="130" t="s">
        <v>17</v>
      </c>
      <c r="E188" s="104" t="s">
        <v>17</v>
      </c>
      <c r="F188" s="130" t="s">
        <v>17</v>
      </c>
      <c r="G188" s="130" t="s">
        <v>17</v>
      </c>
      <c r="H188" s="104" t="s">
        <v>17</v>
      </c>
    </row>
    <row r="189" spans="1:8" ht="15">
      <c r="A189" s="48">
        <v>15</v>
      </c>
      <c r="B189" s="157" t="s">
        <v>26</v>
      </c>
      <c r="C189" s="130" t="s">
        <v>17</v>
      </c>
      <c r="D189" s="130" t="s">
        <v>17</v>
      </c>
      <c r="E189" s="104" t="s">
        <v>17</v>
      </c>
      <c r="F189" s="130" t="s">
        <v>17</v>
      </c>
      <c r="G189" s="130" t="s">
        <v>17</v>
      </c>
      <c r="H189" s="104" t="s">
        <v>17</v>
      </c>
    </row>
    <row r="190" spans="1:8" ht="15">
      <c r="A190" s="64">
        <v>16</v>
      </c>
      <c r="B190" s="163" t="s">
        <v>41</v>
      </c>
      <c r="C190" s="130" t="s">
        <v>17</v>
      </c>
      <c r="D190" s="130" t="s">
        <v>17</v>
      </c>
      <c r="E190" s="104" t="s">
        <v>17</v>
      </c>
      <c r="F190" s="130" t="s">
        <v>17</v>
      </c>
      <c r="G190" s="130" t="s">
        <v>17</v>
      </c>
      <c r="H190" s="104" t="s">
        <v>17</v>
      </c>
    </row>
    <row r="191" spans="1:8" ht="15">
      <c r="A191" s="79">
        <v>17</v>
      </c>
      <c r="B191" s="158" t="s">
        <v>24</v>
      </c>
      <c r="C191" s="130" t="s">
        <v>17</v>
      </c>
      <c r="D191" s="130" t="s">
        <v>17</v>
      </c>
      <c r="E191" s="104" t="s">
        <v>17</v>
      </c>
      <c r="F191" s="130" t="s">
        <v>17</v>
      </c>
      <c r="G191" s="130" t="s">
        <v>17</v>
      </c>
      <c r="H191" s="104" t="s">
        <v>17</v>
      </c>
    </row>
    <row r="192" spans="1:8" ht="16.5" thickBot="1">
      <c r="A192" s="444" t="s">
        <v>8</v>
      </c>
      <c r="B192" s="445"/>
      <c r="C192" s="164">
        <f aca="true" t="shared" si="7" ref="C192:H192">SUM(C175:C191)</f>
        <v>2</v>
      </c>
      <c r="D192" s="164">
        <f t="shared" si="7"/>
        <v>6</v>
      </c>
      <c r="E192" s="168">
        <f t="shared" si="7"/>
        <v>660000000</v>
      </c>
      <c r="F192" s="169">
        <f t="shared" si="7"/>
        <v>1</v>
      </c>
      <c r="G192" s="164">
        <f t="shared" si="7"/>
        <v>3</v>
      </c>
      <c r="H192" s="170">
        <f t="shared" si="7"/>
        <v>287395200</v>
      </c>
    </row>
    <row r="193" spans="1:8" ht="13.5" thickTop="1">
      <c r="A193" s="35" t="s">
        <v>76</v>
      </c>
      <c r="B193" s="36"/>
      <c r="C193" s="36"/>
      <c r="D193" s="36"/>
      <c r="E193" s="36"/>
      <c r="F193" s="36"/>
      <c r="G193" s="23" t="s">
        <v>56</v>
      </c>
      <c r="H193" s="23"/>
    </row>
    <row r="195" spans="1:2" ht="12.75">
      <c r="A195" s="213" t="s">
        <v>29</v>
      </c>
      <c r="B195" s="213"/>
    </row>
    <row r="201" spans="1:8" ht="12.75">
      <c r="A201" s="29" t="s">
        <v>45</v>
      </c>
      <c r="B201" s="29"/>
      <c r="C201" s="29"/>
      <c r="D201" s="29"/>
      <c r="E201" s="29"/>
      <c r="F201" s="29"/>
      <c r="G201" s="29"/>
      <c r="H201" s="29"/>
    </row>
    <row r="202" spans="1:8" ht="12.75">
      <c r="A202" s="29" t="s">
        <v>31</v>
      </c>
      <c r="B202" s="29"/>
      <c r="C202" s="29"/>
      <c r="D202" s="29"/>
      <c r="E202" s="29"/>
      <c r="F202" s="29"/>
      <c r="G202" s="29"/>
      <c r="H202" s="29"/>
    </row>
    <row r="203" spans="1:8" ht="15.75">
      <c r="A203" s="30"/>
      <c r="B203" s="30"/>
      <c r="C203" s="29"/>
      <c r="D203" s="29"/>
      <c r="E203" s="29"/>
      <c r="F203" s="29"/>
      <c r="G203" s="29"/>
      <c r="H203" s="29"/>
    </row>
    <row r="204" spans="1:8" ht="18.75">
      <c r="A204" s="456" t="s">
        <v>177</v>
      </c>
      <c r="B204" s="456"/>
      <c r="C204" s="456"/>
      <c r="D204" s="456"/>
      <c r="E204" s="456"/>
      <c r="F204" s="456"/>
      <c r="G204" s="456"/>
      <c r="H204" s="456"/>
    </row>
    <row r="205" spans="1:8" ht="18.75">
      <c r="A205" s="456" t="s">
        <v>187</v>
      </c>
      <c r="B205" s="456"/>
      <c r="C205" s="456"/>
      <c r="D205" s="456"/>
      <c r="E205" s="456"/>
      <c r="F205" s="456"/>
      <c r="G205" s="456"/>
      <c r="H205" s="456"/>
    </row>
    <row r="206" spans="1:8" ht="18.75">
      <c r="A206" s="456" t="s">
        <v>164</v>
      </c>
      <c r="B206" s="456"/>
      <c r="C206" s="456"/>
      <c r="D206" s="456"/>
      <c r="E206" s="456"/>
      <c r="F206" s="456"/>
      <c r="G206" s="456"/>
      <c r="H206" s="456"/>
    </row>
    <row r="207" spans="1:8" ht="18.75">
      <c r="A207" s="457" t="s">
        <v>66</v>
      </c>
      <c r="B207" s="457"/>
      <c r="C207" s="457"/>
      <c r="D207" s="457"/>
      <c r="E207" s="457"/>
      <c r="F207" s="457"/>
      <c r="G207" s="457"/>
      <c r="H207" s="457"/>
    </row>
    <row r="208" spans="1:8" ht="13.5" thickBot="1">
      <c r="A208" s="8"/>
      <c r="B208" s="8"/>
      <c r="C208" s="9"/>
      <c r="D208" s="9"/>
      <c r="E208" s="9"/>
      <c r="F208" s="9"/>
      <c r="G208" s="9"/>
      <c r="H208" s="9"/>
    </row>
    <row r="209" spans="1:8" ht="16.5" thickTop="1">
      <c r="A209" s="474" t="s">
        <v>0</v>
      </c>
      <c r="B209" s="438" t="s">
        <v>40</v>
      </c>
      <c r="C209" s="468" t="s">
        <v>189</v>
      </c>
      <c r="D209" s="468"/>
      <c r="E209" s="468"/>
      <c r="F209" s="468"/>
      <c r="G209" s="468"/>
      <c r="H209" s="469"/>
    </row>
    <row r="210" spans="1:8" ht="15.75">
      <c r="A210" s="475"/>
      <c r="B210" s="439"/>
      <c r="C210" s="470" t="s">
        <v>165</v>
      </c>
      <c r="D210" s="471"/>
      <c r="E210" s="471"/>
      <c r="F210" s="471"/>
      <c r="G210" s="471"/>
      <c r="H210" s="472"/>
    </row>
    <row r="211" spans="1:8" ht="15">
      <c r="A211" s="476"/>
      <c r="B211" s="440"/>
      <c r="C211" s="425" t="s">
        <v>1</v>
      </c>
      <c r="D211" s="425"/>
      <c r="E211" s="428"/>
      <c r="F211" s="473" t="s">
        <v>2</v>
      </c>
      <c r="G211" s="425"/>
      <c r="H211" s="428"/>
    </row>
    <row r="212" spans="1:8" ht="15">
      <c r="A212" s="476"/>
      <c r="B212" s="440"/>
      <c r="C212" s="295" t="s">
        <v>8</v>
      </c>
      <c r="D212" s="295" t="s">
        <v>8</v>
      </c>
      <c r="E212" s="298" t="s">
        <v>8</v>
      </c>
      <c r="F212" s="304" t="s">
        <v>8</v>
      </c>
      <c r="G212" s="295" t="s">
        <v>8</v>
      </c>
      <c r="H212" s="298" t="s">
        <v>8</v>
      </c>
    </row>
    <row r="213" spans="1:8" ht="15">
      <c r="A213" s="477"/>
      <c r="B213" s="441"/>
      <c r="C213" s="299" t="s">
        <v>14</v>
      </c>
      <c r="D213" s="299" t="s">
        <v>15</v>
      </c>
      <c r="E213" s="302" t="s">
        <v>30</v>
      </c>
      <c r="F213" s="305" t="s">
        <v>14</v>
      </c>
      <c r="G213" s="299" t="s">
        <v>15</v>
      </c>
      <c r="H213" s="302" t="s">
        <v>30</v>
      </c>
    </row>
    <row r="214" spans="1:8" ht="15">
      <c r="A214" s="132">
        <v>1</v>
      </c>
      <c r="B214" s="151" t="s">
        <v>3</v>
      </c>
      <c r="C214" s="98">
        <v>1</v>
      </c>
      <c r="D214" s="98">
        <f>C214*3</f>
        <v>3</v>
      </c>
      <c r="E214" s="143">
        <v>50000000</v>
      </c>
      <c r="F214" s="134">
        <v>1</v>
      </c>
      <c r="G214" s="98">
        <v>3</v>
      </c>
      <c r="H214" s="149">
        <v>36500000</v>
      </c>
    </row>
    <row r="215" spans="1:8" ht="15">
      <c r="A215" s="135">
        <v>2</v>
      </c>
      <c r="B215" s="153" t="s">
        <v>118</v>
      </c>
      <c r="C215" s="100">
        <v>1</v>
      </c>
      <c r="D215" s="100">
        <f>C215*3</f>
        <v>3</v>
      </c>
      <c r="E215" s="144">
        <v>50000000</v>
      </c>
      <c r="F215" s="101" t="s">
        <v>17</v>
      </c>
      <c r="G215" s="100" t="s">
        <v>17</v>
      </c>
      <c r="H215" s="120" t="s">
        <v>17</v>
      </c>
    </row>
    <row r="216" spans="1:8" ht="15">
      <c r="A216" s="135">
        <v>3</v>
      </c>
      <c r="B216" s="153" t="s">
        <v>4</v>
      </c>
      <c r="C216" s="145" t="s">
        <v>84</v>
      </c>
      <c r="D216" s="100">
        <v>3</v>
      </c>
      <c r="E216" s="146">
        <v>50000000</v>
      </c>
      <c r="F216" s="101" t="s">
        <v>84</v>
      </c>
      <c r="G216" s="100">
        <v>3</v>
      </c>
      <c r="H216" s="150">
        <v>38000000</v>
      </c>
    </row>
    <row r="217" spans="1:8" ht="15">
      <c r="A217" s="135">
        <v>4</v>
      </c>
      <c r="B217" s="153" t="s">
        <v>5</v>
      </c>
      <c r="C217" s="100" t="s">
        <v>85</v>
      </c>
      <c r="D217" s="100">
        <v>84</v>
      </c>
      <c r="E217" s="144">
        <v>1400000000</v>
      </c>
      <c r="F217" s="101" t="s">
        <v>92</v>
      </c>
      <c r="G217" s="100">
        <v>51</v>
      </c>
      <c r="H217" s="150">
        <v>671020000</v>
      </c>
    </row>
    <row r="218" spans="1:8" ht="15">
      <c r="A218" s="135">
        <v>5</v>
      </c>
      <c r="B218" s="153" t="s">
        <v>10</v>
      </c>
      <c r="C218" s="100" t="s">
        <v>84</v>
      </c>
      <c r="D218" s="100">
        <v>3</v>
      </c>
      <c r="E218" s="144">
        <v>50000000</v>
      </c>
      <c r="F218" s="101" t="s">
        <v>17</v>
      </c>
      <c r="G218" s="100" t="s">
        <v>17</v>
      </c>
      <c r="H218" s="104" t="s">
        <v>17</v>
      </c>
    </row>
    <row r="219" spans="1:8" ht="15">
      <c r="A219" s="135">
        <v>6</v>
      </c>
      <c r="B219" s="153" t="s">
        <v>6</v>
      </c>
      <c r="C219" s="100" t="s">
        <v>86</v>
      </c>
      <c r="D219" s="100">
        <v>51</v>
      </c>
      <c r="E219" s="146">
        <v>850000000</v>
      </c>
      <c r="F219" s="101" t="s">
        <v>93</v>
      </c>
      <c r="G219" s="100">
        <v>21</v>
      </c>
      <c r="H219" s="136">
        <v>280960800</v>
      </c>
    </row>
    <row r="220" spans="1:8" ht="15">
      <c r="A220" s="135">
        <v>7</v>
      </c>
      <c r="B220" s="153" t="s">
        <v>119</v>
      </c>
      <c r="C220" s="100" t="s">
        <v>17</v>
      </c>
      <c r="D220" s="100" t="s">
        <v>17</v>
      </c>
      <c r="E220" s="146" t="s">
        <v>17</v>
      </c>
      <c r="F220" s="101" t="s">
        <v>17</v>
      </c>
      <c r="G220" s="100" t="s">
        <v>17</v>
      </c>
      <c r="H220" s="104" t="s">
        <v>17</v>
      </c>
    </row>
    <row r="221" spans="1:8" ht="15">
      <c r="A221" s="135">
        <v>8</v>
      </c>
      <c r="B221" s="49" t="s">
        <v>44</v>
      </c>
      <c r="C221" s="100" t="s">
        <v>17</v>
      </c>
      <c r="D221" s="100" t="s">
        <v>17</v>
      </c>
      <c r="E221" s="146" t="s">
        <v>17</v>
      </c>
      <c r="F221" s="101" t="s">
        <v>17</v>
      </c>
      <c r="G221" s="100" t="s">
        <v>17</v>
      </c>
      <c r="H221" s="104" t="s">
        <v>17</v>
      </c>
    </row>
    <row r="222" spans="1:8" ht="15">
      <c r="A222" s="135">
        <v>9</v>
      </c>
      <c r="B222" s="49" t="s">
        <v>12</v>
      </c>
      <c r="C222" s="100">
        <v>2</v>
      </c>
      <c r="D222" s="100">
        <f>C222*3</f>
        <v>6</v>
      </c>
      <c r="E222" s="144">
        <v>100000000</v>
      </c>
      <c r="F222" s="101">
        <v>2</v>
      </c>
      <c r="G222" s="100">
        <v>6</v>
      </c>
      <c r="H222" s="104">
        <v>75880000</v>
      </c>
    </row>
    <row r="223" spans="1:8" ht="15">
      <c r="A223" s="135">
        <v>10</v>
      </c>
      <c r="B223" s="49" t="s">
        <v>13</v>
      </c>
      <c r="C223" s="100">
        <v>1</v>
      </c>
      <c r="D223" s="100">
        <f>C223*3</f>
        <v>3</v>
      </c>
      <c r="E223" s="144">
        <v>50000000</v>
      </c>
      <c r="F223" s="101" t="s">
        <v>17</v>
      </c>
      <c r="G223" s="100" t="s">
        <v>17</v>
      </c>
      <c r="H223" s="104" t="s">
        <v>17</v>
      </c>
    </row>
    <row r="224" spans="1:8" ht="15">
      <c r="A224" s="135">
        <v>11</v>
      </c>
      <c r="B224" s="49" t="s">
        <v>7</v>
      </c>
      <c r="C224" s="100" t="s">
        <v>87</v>
      </c>
      <c r="D224" s="100">
        <v>15</v>
      </c>
      <c r="E224" s="144">
        <v>250000000</v>
      </c>
      <c r="F224" s="101">
        <v>1</v>
      </c>
      <c r="G224" s="100">
        <v>3</v>
      </c>
      <c r="H224" s="136">
        <v>37600000</v>
      </c>
    </row>
    <row r="225" spans="1:8" ht="15">
      <c r="A225" s="135">
        <v>12</v>
      </c>
      <c r="B225" s="59" t="s">
        <v>21</v>
      </c>
      <c r="C225" s="100">
        <v>1</v>
      </c>
      <c r="D225" s="100">
        <f>C225*3</f>
        <v>3</v>
      </c>
      <c r="E225" s="144">
        <v>50000000</v>
      </c>
      <c r="F225" s="101" t="s">
        <v>17</v>
      </c>
      <c r="G225" s="100" t="s">
        <v>17</v>
      </c>
      <c r="H225" s="104" t="s">
        <v>17</v>
      </c>
    </row>
    <row r="226" spans="1:8" ht="15">
      <c r="A226" s="135">
        <v>13</v>
      </c>
      <c r="B226" s="59" t="s">
        <v>22</v>
      </c>
      <c r="C226" s="100" t="s">
        <v>88</v>
      </c>
      <c r="D226" s="100">
        <v>24</v>
      </c>
      <c r="E226" s="144">
        <v>400000000</v>
      </c>
      <c r="F226" s="101" t="s">
        <v>87</v>
      </c>
      <c r="G226" s="100">
        <v>15</v>
      </c>
      <c r="H226" s="136">
        <v>198552000</v>
      </c>
    </row>
    <row r="227" spans="1:8" ht="15">
      <c r="A227" s="135">
        <v>14</v>
      </c>
      <c r="B227" s="62" t="s">
        <v>23</v>
      </c>
      <c r="C227" s="100">
        <v>2</v>
      </c>
      <c r="D227" s="100">
        <f>C227*3</f>
        <v>6</v>
      </c>
      <c r="E227" s="144">
        <v>100000000</v>
      </c>
      <c r="F227" s="101">
        <v>1</v>
      </c>
      <c r="G227" s="100">
        <v>3</v>
      </c>
      <c r="H227" s="104">
        <v>39176000</v>
      </c>
    </row>
    <row r="228" spans="1:8" ht="15">
      <c r="A228" s="135">
        <v>15</v>
      </c>
      <c r="B228" s="62" t="s">
        <v>25</v>
      </c>
      <c r="C228" s="100" t="s">
        <v>89</v>
      </c>
      <c r="D228" s="100">
        <v>45</v>
      </c>
      <c r="E228" s="144">
        <v>750000000</v>
      </c>
      <c r="F228" s="101" t="s">
        <v>94</v>
      </c>
      <c r="G228" s="100">
        <v>18</v>
      </c>
      <c r="H228" s="136">
        <v>237976400</v>
      </c>
    </row>
    <row r="229" spans="1:12" ht="15">
      <c r="A229" s="137">
        <v>16</v>
      </c>
      <c r="B229" s="138" t="s">
        <v>41</v>
      </c>
      <c r="C229" s="100" t="s">
        <v>90</v>
      </c>
      <c r="D229" s="100">
        <v>6</v>
      </c>
      <c r="E229" s="144">
        <v>100000000</v>
      </c>
      <c r="F229" s="101">
        <v>1</v>
      </c>
      <c r="G229" s="100">
        <v>3</v>
      </c>
      <c r="H229" s="136">
        <v>39000000</v>
      </c>
      <c r="L229" s="42">
        <v>1452251200</v>
      </c>
    </row>
    <row r="230" spans="1:12" ht="15">
      <c r="A230" s="139">
        <v>17</v>
      </c>
      <c r="B230" s="140" t="s">
        <v>24</v>
      </c>
      <c r="C230" s="114" t="s">
        <v>91</v>
      </c>
      <c r="D230" s="114">
        <v>12</v>
      </c>
      <c r="E230" s="147">
        <v>200000000</v>
      </c>
      <c r="F230" s="115" t="s">
        <v>91</v>
      </c>
      <c r="G230" s="114">
        <v>12</v>
      </c>
      <c r="H230" s="141">
        <v>146336000</v>
      </c>
      <c r="L230" s="42">
        <v>348750000</v>
      </c>
    </row>
    <row r="231" spans="1:12" ht="15.75" thickBot="1">
      <c r="A231" s="372" t="s">
        <v>8</v>
      </c>
      <c r="B231" s="373"/>
      <c r="C231" s="106">
        <v>89</v>
      </c>
      <c r="D231" s="106">
        <v>267</v>
      </c>
      <c r="E231" s="148">
        <f>SUM(E214:E230)</f>
        <v>4450000000</v>
      </c>
      <c r="F231" s="108">
        <v>46</v>
      </c>
      <c r="G231" s="106">
        <v>138</v>
      </c>
      <c r="H231" s="142">
        <f>SUM(H214:H230)</f>
        <v>1801001200</v>
      </c>
      <c r="L231" s="66">
        <f>SUM(L229:L230)</f>
        <v>1801001200</v>
      </c>
    </row>
    <row r="232" spans="1:7" ht="15.75" thickTop="1">
      <c r="A232" s="23" t="s">
        <v>76</v>
      </c>
      <c r="B232" s="24"/>
      <c r="C232" s="1"/>
      <c r="D232" s="1"/>
      <c r="E232" s="1"/>
      <c r="F232" s="1"/>
      <c r="G232" s="2" t="s">
        <v>55</v>
      </c>
    </row>
    <row r="233" spans="1:8" ht="15">
      <c r="A233" s="23"/>
      <c r="B233" s="24"/>
      <c r="C233" s="1"/>
      <c r="D233" s="1"/>
      <c r="E233" s="1"/>
      <c r="F233" s="1"/>
      <c r="G233" s="1"/>
      <c r="H233" s="2"/>
    </row>
    <row r="234" spans="1:8" ht="15">
      <c r="A234" s="213" t="s">
        <v>29</v>
      </c>
      <c r="B234" s="213"/>
      <c r="C234" s="21"/>
      <c r="D234" s="21"/>
      <c r="E234" s="25"/>
      <c r="F234" s="21"/>
      <c r="G234" s="21"/>
      <c r="H234" s="26" t="s">
        <v>59</v>
      </c>
    </row>
    <row r="240" spans="1:8" ht="12.75">
      <c r="A240" s="29" t="s">
        <v>45</v>
      </c>
      <c r="B240" s="29"/>
      <c r="C240" s="29"/>
      <c r="D240" s="29"/>
      <c r="E240" s="29"/>
      <c r="F240" s="29"/>
      <c r="G240" s="29"/>
      <c r="H240" s="29"/>
    </row>
    <row r="241" spans="1:8" ht="12.75">
      <c r="A241" s="29" t="s">
        <v>31</v>
      </c>
      <c r="B241" s="29"/>
      <c r="C241" s="29"/>
      <c r="D241" s="29"/>
      <c r="E241" s="29"/>
      <c r="F241" s="29"/>
      <c r="G241" s="29"/>
      <c r="H241" s="29"/>
    </row>
    <row r="242" spans="1:8" ht="12.75">
      <c r="A242" s="29"/>
      <c r="B242" s="29"/>
      <c r="C242" s="29"/>
      <c r="D242" s="29"/>
      <c r="E242" s="29"/>
      <c r="F242" s="29"/>
      <c r="G242" s="29"/>
      <c r="H242" s="29"/>
    </row>
    <row r="243" spans="1:8" ht="18.75">
      <c r="A243" s="456" t="s">
        <v>177</v>
      </c>
      <c r="B243" s="456"/>
      <c r="C243" s="456"/>
      <c r="D243" s="456"/>
      <c r="E243" s="456"/>
      <c r="F243" s="456"/>
      <c r="G243" s="456"/>
      <c r="H243" s="456"/>
    </row>
    <row r="244" spans="1:8" ht="18.75">
      <c r="A244" s="456" t="s">
        <v>188</v>
      </c>
      <c r="B244" s="456"/>
      <c r="C244" s="456"/>
      <c r="D244" s="456"/>
      <c r="E244" s="456"/>
      <c r="F244" s="456"/>
      <c r="G244" s="456"/>
      <c r="H244" s="456"/>
    </row>
    <row r="245" spans="1:8" ht="18.75">
      <c r="A245" s="456" t="s">
        <v>164</v>
      </c>
      <c r="B245" s="456"/>
      <c r="C245" s="456"/>
      <c r="D245" s="456"/>
      <c r="E245" s="456"/>
      <c r="F245" s="456"/>
      <c r="G245" s="456"/>
      <c r="H245" s="456"/>
    </row>
    <row r="246" spans="1:8" ht="18.75">
      <c r="A246" s="457" t="s">
        <v>66</v>
      </c>
      <c r="B246" s="457"/>
      <c r="C246" s="457"/>
      <c r="D246" s="457"/>
      <c r="E246" s="457"/>
      <c r="F246" s="457"/>
      <c r="G246" s="457"/>
      <c r="H246" s="457"/>
    </row>
    <row r="247" spans="1:8" ht="18">
      <c r="A247" s="7"/>
      <c r="B247" s="7"/>
      <c r="C247" s="7"/>
      <c r="D247" s="7"/>
      <c r="E247" s="7"/>
      <c r="F247" s="7"/>
      <c r="G247" s="7"/>
      <c r="H247" s="7"/>
    </row>
    <row r="248" spans="1:8" ht="13.5" thickBot="1">
      <c r="A248" s="8"/>
      <c r="B248" s="8"/>
      <c r="C248" s="9"/>
      <c r="D248" s="9"/>
      <c r="E248" s="9"/>
      <c r="F248" s="9"/>
      <c r="G248" s="9"/>
      <c r="H248" s="9"/>
    </row>
    <row r="249" spans="1:8" ht="16.5" thickTop="1">
      <c r="A249" s="434" t="s">
        <v>0</v>
      </c>
      <c r="B249" s="438" t="s">
        <v>40</v>
      </c>
      <c r="C249" s="468" t="s">
        <v>190</v>
      </c>
      <c r="D249" s="468"/>
      <c r="E249" s="468"/>
      <c r="F249" s="468"/>
      <c r="G249" s="468"/>
      <c r="H249" s="469"/>
    </row>
    <row r="250" spans="1:8" ht="15.75">
      <c r="A250" s="435"/>
      <c r="B250" s="439"/>
      <c r="C250" s="470" t="s">
        <v>165</v>
      </c>
      <c r="D250" s="471"/>
      <c r="E250" s="471"/>
      <c r="F250" s="471"/>
      <c r="G250" s="471"/>
      <c r="H250" s="472"/>
    </row>
    <row r="251" spans="1:8" ht="15">
      <c r="A251" s="436"/>
      <c r="B251" s="440"/>
      <c r="C251" s="425" t="s">
        <v>1</v>
      </c>
      <c r="D251" s="425"/>
      <c r="E251" s="426"/>
      <c r="F251" s="427" t="s">
        <v>2</v>
      </c>
      <c r="G251" s="425"/>
      <c r="H251" s="428"/>
    </row>
    <row r="252" spans="1:8" ht="15">
      <c r="A252" s="436"/>
      <c r="B252" s="440"/>
      <c r="C252" s="306" t="s">
        <v>8</v>
      </c>
      <c r="D252" s="306" t="s">
        <v>8</v>
      </c>
      <c r="E252" s="307" t="s">
        <v>8</v>
      </c>
      <c r="F252" s="308" t="s">
        <v>8</v>
      </c>
      <c r="G252" s="306" t="s">
        <v>8</v>
      </c>
      <c r="H252" s="309" t="s">
        <v>8</v>
      </c>
    </row>
    <row r="253" spans="1:8" ht="15">
      <c r="A253" s="437"/>
      <c r="B253" s="441"/>
      <c r="C253" s="299" t="s">
        <v>14</v>
      </c>
      <c r="D253" s="299" t="s">
        <v>15</v>
      </c>
      <c r="E253" s="300" t="s">
        <v>30</v>
      </c>
      <c r="F253" s="301" t="s">
        <v>14</v>
      </c>
      <c r="G253" s="299" t="s">
        <v>15</v>
      </c>
      <c r="H253" s="302" t="s">
        <v>30</v>
      </c>
    </row>
    <row r="254" spans="1:8" ht="15">
      <c r="A254" s="47">
        <v>1</v>
      </c>
      <c r="B254" s="151" t="s">
        <v>3</v>
      </c>
      <c r="C254" s="98">
        <v>1</v>
      </c>
      <c r="D254" s="98">
        <v>3</v>
      </c>
      <c r="E254" s="152">
        <v>40000000</v>
      </c>
      <c r="F254" s="134" t="s">
        <v>17</v>
      </c>
      <c r="G254" s="98" t="s">
        <v>17</v>
      </c>
      <c r="H254" s="129" t="s">
        <v>17</v>
      </c>
    </row>
    <row r="255" spans="1:8" ht="15">
      <c r="A255" s="48">
        <v>2</v>
      </c>
      <c r="B255" s="153" t="s">
        <v>118</v>
      </c>
      <c r="C255" s="100" t="s">
        <v>17</v>
      </c>
      <c r="D255" s="100" t="s">
        <v>17</v>
      </c>
      <c r="E255" s="154" t="s">
        <v>17</v>
      </c>
      <c r="F255" s="101" t="s">
        <v>17</v>
      </c>
      <c r="G255" s="100" t="s">
        <v>17</v>
      </c>
      <c r="H255" s="104" t="s">
        <v>17</v>
      </c>
    </row>
    <row r="256" spans="1:8" ht="15">
      <c r="A256" s="48">
        <v>3</v>
      </c>
      <c r="B256" s="153" t="s">
        <v>4</v>
      </c>
      <c r="C256" s="100" t="s">
        <v>84</v>
      </c>
      <c r="D256" s="100">
        <v>3</v>
      </c>
      <c r="E256" s="155">
        <v>40000000</v>
      </c>
      <c r="F256" s="101" t="s">
        <v>17</v>
      </c>
      <c r="G256" s="100" t="s">
        <v>17</v>
      </c>
      <c r="H256" s="104" t="s">
        <v>17</v>
      </c>
    </row>
    <row r="257" spans="1:8" ht="15">
      <c r="A257" s="48">
        <v>4</v>
      </c>
      <c r="B257" s="153" t="s">
        <v>5</v>
      </c>
      <c r="C257" s="100" t="s">
        <v>91</v>
      </c>
      <c r="D257" s="100">
        <v>12</v>
      </c>
      <c r="E257" s="155">
        <v>160000000</v>
      </c>
      <c r="F257" s="101" t="s">
        <v>90</v>
      </c>
      <c r="G257" s="100">
        <v>6</v>
      </c>
      <c r="H257" s="103">
        <v>59000000</v>
      </c>
    </row>
    <row r="258" spans="1:8" ht="15">
      <c r="A258" s="48">
        <v>5</v>
      </c>
      <c r="B258" s="153" t="s">
        <v>10</v>
      </c>
      <c r="C258" s="100" t="s">
        <v>17</v>
      </c>
      <c r="D258" s="100" t="s">
        <v>17</v>
      </c>
      <c r="E258" s="155" t="s">
        <v>17</v>
      </c>
      <c r="F258" s="101" t="s">
        <v>17</v>
      </c>
      <c r="G258" s="100" t="s">
        <v>17</v>
      </c>
      <c r="H258" s="104" t="s">
        <v>17</v>
      </c>
    </row>
    <row r="259" spans="1:8" ht="15">
      <c r="A259" s="48">
        <v>6</v>
      </c>
      <c r="B259" s="153" t="s">
        <v>6</v>
      </c>
      <c r="C259" s="100" t="s">
        <v>95</v>
      </c>
      <c r="D259" s="100">
        <v>12</v>
      </c>
      <c r="E259" s="155">
        <v>160000000</v>
      </c>
      <c r="F259" s="101">
        <v>1</v>
      </c>
      <c r="G259" s="100">
        <v>3</v>
      </c>
      <c r="H259" s="103">
        <v>32000000</v>
      </c>
    </row>
    <row r="260" spans="1:8" ht="15">
      <c r="A260" s="48">
        <v>7</v>
      </c>
      <c r="B260" s="153" t="s">
        <v>119</v>
      </c>
      <c r="C260" s="100" t="s">
        <v>17</v>
      </c>
      <c r="D260" s="100" t="s">
        <v>17</v>
      </c>
      <c r="E260" s="154" t="s">
        <v>17</v>
      </c>
      <c r="F260" s="101" t="s">
        <v>17</v>
      </c>
      <c r="G260" s="100" t="s">
        <v>17</v>
      </c>
      <c r="H260" s="104" t="s">
        <v>17</v>
      </c>
    </row>
    <row r="261" spans="1:8" ht="15">
      <c r="A261" s="48">
        <v>8</v>
      </c>
      <c r="B261" s="153" t="s">
        <v>44</v>
      </c>
      <c r="C261" s="100">
        <v>1</v>
      </c>
      <c r="D261" s="100">
        <v>3</v>
      </c>
      <c r="E261" s="155">
        <v>40000000</v>
      </c>
      <c r="F261" s="101" t="s">
        <v>17</v>
      </c>
      <c r="G261" s="100" t="s">
        <v>17</v>
      </c>
      <c r="H261" s="104" t="s">
        <v>17</v>
      </c>
    </row>
    <row r="262" spans="1:8" ht="15">
      <c r="A262" s="48">
        <v>9</v>
      </c>
      <c r="B262" s="153" t="s">
        <v>12</v>
      </c>
      <c r="C262" s="100" t="s">
        <v>17</v>
      </c>
      <c r="D262" s="100" t="s">
        <v>17</v>
      </c>
      <c r="E262" s="154" t="s">
        <v>17</v>
      </c>
      <c r="F262" s="101" t="s">
        <v>17</v>
      </c>
      <c r="G262" s="100" t="s">
        <v>17</v>
      </c>
      <c r="H262" s="104" t="s">
        <v>17</v>
      </c>
    </row>
    <row r="263" spans="1:8" ht="15">
      <c r="A263" s="48">
        <v>10</v>
      </c>
      <c r="B263" s="153" t="s">
        <v>13</v>
      </c>
      <c r="C263" s="100" t="s">
        <v>17</v>
      </c>
      <c r="D263" s="100" t="s">
        <v>17</v>
      </c>
      <c r="E263" s="154" t="s">
        <v>17</v>
      </c>
      <c r="F263" s="101" t="s">
        <v>17</v>
      </c>
      <c r="G263" s="100" t="s">
        <v>17</v>
      </c>
      <c r="H263" s="104" t="s">
        <v>17</v>
      </c>
    </row>
    <row r="264" spans="1:8" ht="15">
      <c r="A264" s="48">
        <v>11</v>
      </c>
      <c r="B264" s="153" t="s">
        <v>7</v>
      </c>
      <c r="C264" s="100" t="s">
        <v>84</v>
      </c>
      <c r="D264" s="100">
        <v>3</v>
      </c>
      <c r="E264" s="155">
        <v>40000000</v>
      </c>
      <c r="F264" s="101" t="s">
        <v>84</v>
      </c>
      <c r="G264" s="100">
        <v>3</v>
      </c>
      <c r="H264" s="104">
        <v>30000000</v>
      </c>
    </row>
    <row r="265" spans="1:8" ht="15">
      <c r="A265" s="48">
        <v>12</v>
      </c>
      <c r="B265" s="156" t="s">
        <v>21</v>
      </c>
      <c r="C265" s="100" t="s">
        <v>17</v>
      </c>
      <c r="D265" s="100" t="s">
        <v>17</v>
      </c>
      <c r="E265" s="154" t="s">
        <v>17</v>
      </c>
      <c r="F265" s="101" t="s">
        <v>17</v>
      </c>
      <c r="G265" s="100" t="s">
        <v>17</v>
      </c>
      <c r="H265" s="104" t="s">
        <v>17</v>
      </c>
    </row>
    <row r="266" spans="1:8" ht="15">
      <c r="A266" s="48">
        <v>13</v>
      </c>
      <c r="B266" s="156" t="s">
        <v>22</v>
      </c>
      <c r="C266" s="100">
        <v>1</v>
      </c>
      <c r="D266" s="100">
        <v>3</v>
      </c>
      <c r="E266" s="154">
        <v>40000000</v>
      </c>
      <c r="F266" s="101">
        <v>1</v>
      </c>
      <c r="G266" s="100">
        <v>3</v>
      </c>
      <c r="H266" s="104">
        <v>32000000</v>
      </c>
    </row>
    <row r="267" spans="1:8" ht="15">
      <c r="A267" s="48">
        <v>14</v>
      </c>
      <c r="B267" s="157" t="s">
        <v>23</v>
      </c>
      <c r="C267" s="100" t="s">
        <v>17</v>
      </c>
      <c r="D267" s="100" t="s">
        <v>17</v>
      </c>
      <c r="E267" s="154" t="s">
        <v>17</v>
      </c>
      <c r="F267" s="101" t="s">
        <v>17</v>
      </c>
      <c r="G267" s="100" t="s">
        <v>17</v>
      </c>
      <c r="H267" s="104" t="s">
        <v>17</v>
      </c>
    </row>
    <row r="268" spans="1:8" ht="15">
      <c r="A268" s="48">
        <v>15</v>
      </c>
      <c r="B268" s="157" t="s">
        <v>26</v>
      </c>
      <c r="C268" s="100" t="s">
        <v>84</v>
      </c>
      <c r="D268" s="100">
        <v>3</v>
      </c>
      <c r="E268" s="155">
        <v>40000000</v>
      </c>
      <c r="F268" s="101" t="s">
        <v>84</v>
      </c>
      <c r="G268" s="100">
        <v>3</v>
      </c>
      <c r="H268" s="103">
        <v>37500000</v>
      </c>
    </row>
    <row r="269" spans="1:8" ht="15">
      <c r="A269" s="137">
        <v>16</v>
      </c>
      <c r="B269" s="157" t="s">
        <v>41</v>
      </c>
      <c r="C269" s="100" t="s">
        <v>17</v>
      </c>
      <c r="D269" s="100" t="s">
        <v>17</v>
      </c>
      <c r="E269" s="154" t="s">
        <v>17</v>
      </c>
      <c r="F269" s="101" t="s">
        <v>17</v>
      </c>
      <c r="G269" s="100" t="s">
        <v>17</v>
      </c>
      <c r="H269" s="104" t="s">
        <v>17</v>
      </c>
    </row>
    <row r="270" spans="1:8" ht="15">
      <c r="A270" s="79">
        <v>17</v>
      </c>
      <c r="B270" s="158" t="s">
        <v>96</v>
      </c>
      <c r="C270" s="114">
        <v>1</v>
      </c>
      <c r="D270" s="114">
        <v>3</v>
      </c>
      <c r="E270" s="159">
        <v>40000000</v>
      </c>
      <c r="F270" s="115" t="s">
        <v>17</v>
      </c>
      <c r="G270" s="114" t="s">
        <v>17</v>
      </c>
      <c r="H270" s="116" t="s">
        <v>17</v>
      </c>
    </row>
    <row r="271" spans="1:8" ht="15.75" thickBot="1">
      <c r="A271" s="478" t="s">
        <v>8</v>
      </c>
      <c r="B271" s="479"/>
      <c r="C271" s="106">
        <v>15</v>
      </c>
      <c r="D271" s="106">
        <f>SUM(D254:D270)</f>
        <v>45</v>
      </c>
      <c r="E271" s="160">
        <f>SUM(E254:E270)</f>
        <v>600000000</v>
      </c>
      <c r="F271" s="108">
        <v>6</v>
      </c>
      <c r="G271" s="106">
        <f>SUM(G254:G270)</f>
        <v>18</v>
      </c>
      <c r="H271" s="109">
        <f>SUM(H254:H270)</f>
        <v>190500000</v>
      </c>
    </row>
    <row r="272" spans="1:8" ht="14.25" thickTop="1">
      <c r="A272" s="23" t="s">
        <v>76</v>
      </c>
      <c r="B272" s="24"/>
      <c r="C272" s="24"/>
      <c r="D272" s="24"/>
      <c r="E272" s="24"/>
      <c r="F272" s="24"/>
      <c r="G272" s="2" t="s">
        <v>57</v>
      </c>
      <c r="H272" s="23"/>
    </row>
    <row r="273" spans="1:8" ht="12.75">
      <c r="A273" s="23"/>
      <c r="B273" s="24"/>
      <c r="C273" s="24"/>
      <c r="D273" s="24"/>
      <c r="E273" s="24"/>
      <c r="F273" s="24"/>
      <c r="G273" s="24"/>
      <c r="H273" s="23"/>
    </row>
    <row r="274" spans="1:8" ht="15">
      <c r="A274" s="213" t="s">
        <v>29</v>
      </c>
      <c r="B274" s="213"/>
      <c r="C274" s="21"/>
      <c r="D274" s="21"/>
      <c r="E274" s="22"/>
      <c r="F274" s="21"/>
      <c r="G274" s="21"/>
      <c r="H274" s="22"/>
    </row>
    <row r="275" spans="1:8" ht="15">
      <c r="A275" s="1"/>
      <c r="B275" s="1"/>
      <c r="C275" s="21"/>
      <c r="D275" s="21"/>
      <c r="E275" s="22"/>
      <c r="F275" s="21"/>
      <c r="G275" s="21"/>
      <c r="H275" s="22"/>
    </row>
    <row r="276" spans="1:8" ht="15">
      <c r="A276" s="1"/>
      <c r="B276" s="1"/>
      <c r="C276" s="21"/>
      <c r="D276" s="21"/>
      <c r="E276" s="22"/>
      <c r="F276" s="21"/>
      <c r="G276" s="21"/>
      <c r="H276" s="22"/>
    </row>
    <row r="277" spans="1:8" ht="15">
      <c r="A277" s="1"/>
      <c r="B277" s="1"/>
      <c r="C277" s="21"/>
      <c r="D277" s="21"/>
      <c r="E277" s="22"/>
      <c r="F277" s="21"/>
      <c r="G277" s="21"/>
      <c r="H277" s="22"/>
    </row>
    <row r="278" spans="1:8" ht="15">
      <c r="A278" s="1"/>
      <c r="B278" s="1"/>
      <c r="C278" s="21"/>
      <c r="D278" s="21"/>
      <c r="E278" s="22"/>
      <c r="F278" s="21"/>
      <c r="G278" s="21"/>
      <c r="H278" s="22"/>
    </row>
    <row r="280" spans="1:8" ht="12.75">
      <c r="A280" s="29" t="s">
        <v>45</v>
      </c>
      <c r="B280" s="29"/>
      <c r="C280" s="29"/>
      <c r="D280" s="29"/>
      <c r="E280" s="29"/>
      <c r="F280" s="32"/>
      <c r="G280" s="32"/>
      <c r="H280" s="32"/>
    </row>
    <row r="281" spans="1:8" ht="12.75">
      <c r="A281" s="32" t="s">
        <v>31</v>
      </c>
      <c r="B281" s="32"/>
      <c r="C281" s="32"/>
      <c r="D281" s="32"/>
      <c r="E281" s="32"/>
      <c r="F281" s="32"/>
      <c r="G281" s="32"/>
      <c r="H281" s="32"/>
    </row>
    <row r="282" spans="1:8" ht="12.75">
      <c r="A282" s="32"/>
      <c r="B282" s="32"/>
      <c r="C282" s="32"/>
      <c r="D282" s="32"/>
      <c r="E282" s="32"/>
      <c r="F282" s="32"/>
      <c r="G282" s="32"/>
      <c r="H282" s="32"/>
    </row>
    <row r="283" spans="1:8" ht="18.75">
      <c r="A283" s="456" t="s">
        <v>177</v>
      </c>
      <c r="B283" s="456"/>
      <c r="C283" s="456"/>
      <c r="D283" s="456"/>
      <c r="E283" s="456"/>
      <c r="F283" s="456"/>
      <c r="G283" s="456"/>
      <c r="H283" s="456"/>
    </row>
    <row r="284" spans="1:8" ht="18.75">
      <c r="A284" s="458" t="s">
        <v>191</v>
      </c>
      <c r="B284" s="458"/>
      <c r="C284" s="458"/>
      <c r="D284" s="458"/>
      <c r="E284" s="458"/>
      <c r="F284" s="458"/>
      <c r="G284" s="458"/>
      <c r="H284" s="458"/>
    </row>
    <row r="285" spans="1:8" ht="18.75">
      <c r="A285" s="456" t="s">
        <v>164</v>
      </c>
      <c r="B285" s="456"/>
      <c r="C285" s="456"/>
      <c r="D285" s="456"/>
      <c r="E285" s="456"/>
      <c r="F285" s="456"/>
      <c r="G285" s="456"/>
      <c r="H285" s="456"/>
    </row>
    <row r="286" spans="1:8" ht="18.75">
      <c r="A286" s="458" t="s">
        <v>66</v>
      </c>
      <c r="B286" s="458"/>
      <c r="C286" s="458"/>
      <c r="D286" s="458"/>
      <c r="E286" s="458"/>
      <c r="F286" s="458"/>
      <c r="G286" s="458"/>
      <c r="H286" s="458"/>
    </row>
    <row r="287" spans="1:8" ht="13.5" thickBot="1">
      <c r="A287" s="33"/>
      <c r="B287" s="33"/>
      <c r="C287" s="34"/>
      <c r="D287" s="34"/>
      <c r="E287" s="34"/>
      <c r="F287" s="34"/>
      <c r="G287" s="34"/>
      <c r="H287" s="34"/>
    </row>
    <row r="288" spans="1:8" ht="13.5" thickTop="1">
      <c r="A288" s="434" t="s">
        <v>0</v>
      </c>
      <c r="B288" s="438" t="s">
        <v>40</v>
      </c>
      <c r="C288" s="447" t="s">
        <v>192</v>
      </c>
      <c r="D288" s="448"/>
      <c r="E288" s="448"/>
      <c r="F288" s="448"/>
      <c r="G288" s="448"/>
      <c r="H288" s="449"/>
    </row>
    <row r="289" spans="1:8" ht="12.75">
      <c r="A289" s="435"/>
      <c r="B289" s="439"/>
      <c r="C289" s="482"/>
      <c r="D289" s="483"/>
      <c r="E289" s="483"/>
      <c r="F289" s="483"/>
      <c r="G289" s="483"/>
      <c r="H289" s="484"/>
    </row>
    <row r="290" spans="1:8" ht="15.75">
      <c r="A290" s="435"/>
      <c r="B290" s="439"/>
      <c r="C290" s="453" t="s">
        <v>165</v>
      </c>
      <c r="D290" s="454"/>
      <c r="E290" s="454"/>
      <c r="F290" s="454"/>
      <c r="G290" s="454"/>
      <c r="H290" s="455"/>
    </row>
    <row r="291" spans="1:8" ht="15">
      <c r="A291" s="435"/>
      <c r="B291" s="439"/>
      <c r="C291" s="431"/>
      <c r="D291" s="432"/>
      <c r="E291" s="432"/>
      <c r="F291" s="432"/>
      <c r="G291" s="432"/>
      <c r="H291" s="433"/>
    </row>
    <row r="292" spans="1:8" ht="15">
      <c r="A292" s="436"/>
      <c r="B292" s="440"/>
      <c r="C292" s="425" t="s">
        <v>1</v>
      </c>
      <c r="D292" s="425"/>
      <c r="E292" s="426"/>
      <c r="F292" s="427" t="s">
        <v>2</v>
      </c>
      <c r="G292" s="425"/>
      <c r="H292" s="428"/>
    </row>
    <row r="293" spans="1:8" ht="15">
      <c r="A293" s="436"/>
      <c r="B293" s="440"/>
      <c r="C293" s="295" t="s">
        <v>8</v>
      </c>
      <c r="D293" s="295" t="s">
        <v>8</v>
      </c>
      <c r="E293" s="296" t="s">
        <v>8</v>
      </c>
      <c r="F293" s="297" t="s">
        <v>8</v>
      </c>
      <c r="G293" s="295" t="s">
        <v>8</v>
      </c>
      <c r="H293" s="298" t="s">
        <v>8</v>
      </c>
    </row>
    <row r="294" spans="1:8" ht="15">
      <c r="A294" s="437"/>
      <c r="B294" s="441"/>
      <c r="C294" s="299" t="s">
        <v>14</v>
      </c>
      <c r="D294" s="299" t="s">
        <v>15</v>
      </c>
      <c r="E294" s="300" t="s">
        <v>30</v>
      </c>
      <c r="F294" s="301" t="s">
        <v>14</v>
      </c>
      <c r="G294" s="299" t="s">
        <v>15</v>
      </c>
      <c r="H294" s="302" t="s">
        <v>30</v>
      </c>
    </row>
    <row r="295" spans="1:8" ht="15">
      <c r="A295" s="56">
        <v>1</v>
      </c>
      <c r="B295" s="151" t="s">
        <v>3</v>
      </c>
      <c r="C295" s="100" t="s">
        <v>17</v>
      </c>
      <c r="D295" s="100" t="s">
        <v>17</v>
      </c>
      <c r="E295" s="214" t="s">
        <v>17</v>
      </c>
      <c r="F295" s="134" t="s">
        <v>17</v>
      </c>
      <c r="G295" s="100" t="s">
        <v>17</v>
      </c>
      <c r="H295" s="215" t="s">
        <v>17</v>
      </c>
    </row>
    <row r="296" spans="1:8" ht="15">
      <c r="A296" s="52">
        <v>2</v>
      </c>
      <c r="B296" s="153" t="s">
        <v>118</v>
      </c>
      <c r="C296" s="100" t="s">
        <v>17</v>
      </c>
      <c r="D296" s="100" t="s">
        <v>17</v>
      </c>
      <c r="E296" s="216" t="s">
        <v>17</v>
      </c>
      <c r="F296" s="101" t="s">
        <v>17</v>
      </c>
      <c r="G296" s="100" t="s">
        <v>17</v>
      </c>
      <c r="H296" s="217" t="s">
        <v>17</v>
      </c>
    </row>
    <row r="297" spans="1:8" ht="15">
      <c r="A297" s="52">
        <v>3</v>
      </c>
      <c r="B297" s="153" t="s">
        <v>4</v>
      </c>
      <c r="C297" s="100" t="s">
        <v>17</v>
      </c>
      <c r="D297" s="100" t="s">
        <v>17</v>
      </c>
      <c r="E297" s="216" t="s">
        <v>17</v>
      </c>
      <c r="F297" s="101" t="s">
        <v>17</v>
      </c>
      <c r="G297" s="100" t="s">
        <v>17</v>
      </c>
      <c r="H297" s="217" t="s">
        <v>17</v>
      </c>
    </row>
    <row r="298" spans="1:8" ht="15">
      <c r="A298" s="52">
        <v>4</v>
      </c>
      <c r="B298" s="153" t="s">
        <v>5</v>
      </c>
      <c r="C298" s="100">
        <v>2</v>
      </c>
      <c r="D298" s="100">
        <f>C298*3</f>
        <v>6</v>
      </c>
      <c r="E298" s="154">
        <v>180000000</v>
      </c>
      <c r="F298" s="101">
        <v>1</v>
      </c>
      <c r="G298" s="100">
        <f>F298*3</f>
        <v>3</v>
      </c>
      <c r="H298" s="104">
        <v>72000000</v>
      </c>
    </row>
    <row r="299" spans="1:8" ht="15">
      <c r="A299" s="52">
        <v>5</v>
      </c>
      <c r="B299" s="153" t="s">
        <v>10</v>
      </c>
      <c r="C299" s="100" t="s">
        <v>17</v>
      </c>
      <c r="D299" s="100" t="s">
        <v>17</v>
      </c>
      <c r="E299" s="216" t="s">
        <v>17</v>
      </c>
      <c r="F299" s="101" t="s">
        <v>17</v>
      </c>
      <c r="G299" s="100" t="s">
        <v>17</v>
      </c>
      <c r="H299" s="217" t="s">
        <v>17</v>
      </c>
    </row>
    <row r="300" spans="1:8" ht="15">
      <c r="A300" s="52">
        <v>6</v>
      </c>
      <c r="B300" s="153" t="s">
        <v>6</v>
      </c>
      <c r="C300" s="100" t="s">
        <v>97</v>
      </c>
      <c r="D300" s="100">
        <v>15</v>
      </c>
      <c r="E300" s="154">
        <f>5*90000000</f>
        <v>450000000</v>
      </c>
      <c r="F300" s="101" t="s">
        <v>95</v>
      </c>
      <c r="G300" s="100">
        <v>12</v>
      </c>
      <c r="H300" s="104">
        <v>294436000</v>
      </c>
    </row>
    <row r="301" spans="1:8" ht="15">
      <c r="A301" s="52">
        <v>7</v>
      </c>
      <c r="B301" s="153" t="s">
        <v>119</v>
      </c>
      <c r="C301" s="100" t="s">
        <v>84</v>
      </c>
      <c r="D301" s="100">
        <v>3</v>
      </c>
      <c r="E301" s="154">
        <v>90000000</v>
      </c>
      <c r="F301" s="101" t="s">
        <v>17</v>
      </c>
      <c r="G301" s="100" t="s">
        <v>17</v>
      </c>
      <c r="H301" s="217" t="s">
        <v>17</v>
      </c>
    </row>
    <row r="302" spans="1:8" ht="15">
      <c r="A302" s="52">
        <v>8</v>
      </c>
      <c r="B302" s="153" t="s">
        <v>44</v>
      </c>
      <c r="C302" s="100" t="s">
        <v>17</v>
      </c>
      <c r="D302" s="100" t="s">
        <v>17</v>
      </c>
      <c r="E302" s="216" t="s">
        <v>17</v>
      </c>
      <c r="F302" s="101" t="s">
        <v>17</v>
      </c>
      <c r="G302" s="100" t="s">
        <v>17</v>
      </c>
      <c r="H302" s="217" t="s">
        <v>17</v>
      </c>
    </row>
    <row r="303" spans="1:8" ht="15">
      <c r="A303" s="52">
        <v>9</v>
      </c>
      <c r="B303" s="218" t="s">
        <v>12</v>
      </c>
      <c r="C303" s="100" t="s">
        <v>17</v>
      </c>
      <c r="D303" s="100" t="s">
        <v>17</v>
      </c>
      <c r="E303" s="216" t="s">
        <v>17</v>
      </c>
      <c r="F303" s="101" t="s">
        <v>17</v>
      </c>
      <c r="G303" s="100" t="s">
        <v>17</v>
      </c>
      <c r="H303" s="217" t="s">
        <v>17</v>
      </c>
    </row>
    <row r="304" spans="1:8" ht="15">
      <c r="A304" s="52">
        <v>10</v>
      </c>
      <c r="B304" s="218" t="s">
        <v>13</v>
      </c>
      <c r="C304" s="100" t="s">
        <v>17</v>
      </c>
      <c r="D304" s="100" t="s">
        <v>17</v>
      </c>
      <c r="E304" s="216" t="s">
        <v>17</v>
      </c>
      <c r="F304" s="101" t="s">
        <v>17</v>
      </c>
      <c r="G304" s="100" t="s">
        <v>17</v>
      </c>
      <c r="H304" s="217" t="s">
        <v>17</v>
      </c>
    </row>
    <row r="305" spans="1:8" ht="15">
      <c r="A305" s="52">
        <v>11</v>
      </c>
      <c r="B305" s="218" t="s">
        <v>7</v>
      </c>
      <c r="C305" s="100" t="s">
        <v>17</v>
      </c>
      <c r="D305" s="100" t="s">
        <v>17</v>
      </c>
      <c r="E305" s="216" t="s">
        <v>17</v>
      </c>
      <c r="F305" s="101" t="s">
        <v>17</v>
      </c>
      <c r="G305" s="100" t="s">
        <v>17</v>
      </c>
      <c r="H305" s="217" t="s">
        <v>17</v>
      </c>
    </row>
    <row r="306" spans="1:8" ht="15">
      <c r="A306" s="52">
        <v>12</v>
      </c>
      <c r="B306" s="157" t="s">
        <v>21</v>
      </c>
      <c r="C306" s="100" t="s">
        <v>17</v>
      </c>
      <c r="D306" s="100" t="s">
        <v>17</v>
      </c>
      <c r="E306" s="216" t="s">
        <v>17</v>
      </c>
      <c r="F306" s="101" t="s">
        <v>17</v>
      </c>
      <c r="G306" s="100" t="s">
        <v>17</v>
      </c>
      <c r="H306" s="217" t="s">
        <v>17</v>
      </c>
    </row>
    <row r="307" spans="1:8" ht="15">
      <c r="A307" s="52">
        <v>13</v>
      </c>
      <c r="B307" s="157" t="s">
        <v>22</v>
      </c>
      <c r="C307" s="100" t="s">
        <v>17</v>
      </c>
      <c r="D307" s="100" t="s">
        <v>17</v>
      </c>
      <c r="E307" s="216" t="s">
        <v>17</v>
      </c>
      <c r="F307" s="101" t="s">
        <v>17</v>
      </c>
      <c r="G307" s="100" t="s">
        <v>17</v>
      </c>
      <c r="H307" s="217" t="s">
        <v>17</v>
      </c>
    </row>
    <row r="308" spans="1:8" ht="15">
      <c r="A308" s="52">
        <v>14</v>
      </c>
      <c r="B308" s="157" t="s">
        <v>23</v>
      </c>
      <c r="C308" s="100" t="s">
        <v>17</v>
      </c>
      <c r="D308" s="100" t="s">
        <v>17</v>
      </c>
      <c r="E308" s="216" t="s">
        <v>17</v>
      </c>
      <c r="F308" s="101" t="s">
        <v>17</v>
      </c>
      <c r="G308" s="100" t="s">
        <v>17</v>
      </c>
      <c r="H308" s="217" t="s">
        <v>17</v>
      </c>
    </row>
    <row r="309" spans="1:8" ht="15">
      <c r="A309" s="52">
        <v>15</v>
      </c>
      <c r="B309" s="157" t="s">
        <v>26</v>
      </c>
      <c r="C309" s="100" t="s">
        <v>17</v>
      </c>
      <c r="D309" s="100" t="s">
        <v>17</v>
      </c>
      <c r="E309" s="216" t="s">
        <v>17</v>
      </c>
      <c r="F309" s="101" t="s">
        <v>17</v>
      </c>
      <c r="G309" s="100" t="s">
        <v>17</v>
      </c>
      <c r="H309" s="217" t="s">
        <v>17</v>
      </c>
    </row>
    <row r="310" spans="1:8" ht="15">
      <c r="A310" s="219">
        <v>16</v>
      </c>
      <c r="B310" s="163" t="s">
        <v>41</v>
      </c>
      <c r="C310" s="100" t="s">
        <v>17</v>
      </c>
      <c r="D310" s="100" t="s">
        <v>17</v>
      </c>
      <c r="E310" s="216" t="s">
        <v>17</v>
      </c>
      <c r="F310" s="101" t="s">
        <v>17</v>
      </c>
      <c r="G310" s="100" t="s">
        <v>17</v>
      </c>
      <c r="H310" s="217" t="s">
        <v>17</v>
      </c>
    </row>
    <row r="311" spans="1:8" ht="15">
      <c r="A311" s="219">
        <v>17</v>
      </c>
      <c r="B311" s="163" t="s">
        <v>24</v>
      </c>
      <c r="C311" s="100" t="s">
        <v>17</v>
      </c>
      <c r="D311" s="100" t="s">
        <v>17</v>
      </c>
      <c r="E311" s="216" t="s">
        <v>17</v>
      </c>
      <c r="F311" s="101" t="s">
        <v>17</v>
      </c>
      <c r="G311" s="100" t="s">
        <v>17</v>
      </c>
      <c r="H311" s="220" t="s">
        <v>17</v>
      </c>
    </row>
    <row r="312" spans="1:8" ht="15.75" thickBot="1">
      <c r="A312" s="480" t="s">
        <v>8</v>
      </c>
      <c r="B312" s="481"/>
      <c r="C312" s="164">
        <v>8</v>
      </c>
      <c r="D312" s="164">
        <f>SUM(D295:D311)</f>
        <v>24</v>
      </c>
      <c r="E312" s="168">
        <f>SUM(E298:E311)</f>
        <v>720000000</v>
      </c>
      <c r="F312" s="169">
        <v>5</v>
      </c>
      <c r="G312" s="164">
        <v>15</v>
      </c>
      <c r="H312" s="171">
        <f>SUM(H298:H311)</f>
        <v>366436000</v>
      </c>
    </row>
    <row r="313" spans="1:8" ht="14.25" thickTop="1">
      <c r="A313" s="35" t="s">
        <v>76</v>
      </c>
      <c r="B313" s="36"/>
      <c r="C313" s="36"/>
      <c r="D313" s="36"/>
      <c r="E313" s="36"/>
      <c r="F313" s="36"/>
      <c r="G313" s="23" t="s">
        <v>58</v>
      </c>
      <c r="H313" s="23"/>
    </row>
    <row r="314" spans="1:8" ht="12.75">
      <c r="A314" s="36"/>
      <c r="B314" s="36"/>
      <c r="C314" s="36"/>
      <c r="D314" s="36"/>
      <c r="E314" s="36"/>
      <c r="F314" s="36"/>
      <c r="G314" s="36"/>
      <c r="H314" s="36"/>
    </row>
    <row r="315" spans="1:8" ht="13.5">
      <c r="A315" s="213" t="s">
        <v>29</v>
      </c>
      <c r="B315" s="213"/>
      <c r="C315" s="37"/>
      <c r="D315" s="37"/>
      <c r="E315" s="37"/>
      <c r="F315" s="37"/>
      <c r="G315" s="37"/>
      <c r="H315" s="37"/>
    </row>
    <row r="319" spans="1:8" ht="12.75">
      <c r="A319" s="29" t="s">
        <v>45</v>
      </c>
      <c r="B319" s="29"/>
      <c r="C319" s="29"/>
      <c r="D319" s="29"/>
      <c r="E319" s="29"/>
      <c r="F319" s="29"/>
      <c r="G319" s="29"/>
      <c r="H319" s="29"/>
    </row>
    <row r="320" spans="1:8" ht="12.75">
      <c r="A320" s="29" t="s">
        <v>31</v>
      </c>
      <c r="B320" s="29"/>
      <c r="C320" s="29"/>
      <c r="D320" s="29"/>
      <c r="E320" s="29"/>
      <c r="F320" s="29"/>
      <c r="G320" s="29"/>
      <c r="H320" s="29"/>
    </row>
    <row r="321" spans="1:8" ht="12.75">
      <c r="A321" s="29"/>
      <c r="B321" s="29"/>
      <c r="C321" s="29"/>
      <c r="D321" s="29"/>
      <c r="E321" s="29"/>
      <c r="F321" s="29"/>
      <c r="G321" s="29"/>
      <c r="H321" s="29"/>
    </row>
    <row r="322" spans="1:8" ht="18.75">
      <c r="A322" s="456" t="s">
        <v>177</v>
      </c>
      <c r="B322" s="456"/>
      <c r="C322" s="456"/>
      <c r="D322" s="456"/>
      <c r="E322" s="456"/>
      <c r="F322" s="456"/>
      <c r="G322" s="456"/>
      <c r="H322" s="456"/>
    </row>
    <row r="323" spans="1:8" ht="18.75">
      <c r="A323" s="456" t="s">
        <v>200</v>
      </c>
      <c r="B323" s="456"/>
      <c r="C323" s="456"/>
      <c r="D323" s="456"/>
      <c r="E323" s="456"/>
      <c r="F323" s="456"/>
      <c r="G323" s="456"/>
      <c r="H323" s="456"/>
    </row>
    <row r="324" spans="1:8" ht="18.75">
      <c r="A324" s="456" t="s">
        <v>164</v>
      </c>
      <c r="B324" s="456"/>
      <c r="C324" s="456"/>
      <c r="D324" s="456"/>
      <c r="E324" s="456"/>
      <c r="F324" s="456"/>
      <c r="G324" s="456"/>
      <c r="H324" s="456"/>
    </row>
    <row r="325" spans="1:8" ht="18.75">
      <c r="A325" s="457" t="s">
        <v>66</v>
      </c>
      <c r="B325" s="457"/>
      <c r="C325" s="457"/>
      <c r="D325" s="457"/>
      <c r="E325" s="457"/>
      <c r="F325" s="457"/>
      <c r="G325" s="457"/>
      <c r="H325" s="457"/>
    </row>
    <row r="326" spans="1:8" ht="13.5" thickBot="1">
      <c r="A326" s="8"/>
      <c r="B326" s="8"/>
      <c r="C326" s="9"/>
      <c r="D326" s="9"/>
      <c r="E326" s="9"/>
      <c r="F326" s="9"/>
      <c r="G326" s="9"/>
      <c r="H326" s="9"/>
    </row>
    <row r="327" spans="1:8" ht="13.5" thickTop="1">
      <c r="A327" s="434" t="s">
        <v>0</v>
      </c>
      <c r="B327" s="438" t="s">
        <v>40</v>
      </c>
      <c r="C327" s="447" t="s">
        <v>214</v>
      </c>
      <c r="D327" s="448"/>
      <c r="E327" s="448"/>
      <c r="F327" s="448"/>
      <c r="G327" s="448"/>
      <c r="H327" s="449"/>
    </row>
    <row r="328" spans="1:8" ht="12.75">
      <c r="A328" s="435"/>
      <c r="B328" s="439"/>
      <c r="C328" s="450"/>
      <c r="D328" s="451"/>
      <c r="E328" s="451"/>
      <c r="F328" s="451"/>
      <c r="G328" s="451"/>
      <c r="H328" s="452"/>
    </row>
    <row r="329" spans="1:8" ht="15.75">
      <c r="A329" s="435"/>
      <c r="B329" s="439"/>
      <c r="C329" s="453" t="s">
        <v>165</v>
      </c>
      <c r="D329" s="454"/>
      <c r="E329" s="454"/>
      <c r="F329" s="454"/>
      <c r="G329" s="454"/>
      <c r="H329" s="455"/>
    </row>
    <row r="330" spans="1:8" ht="15">
      <c r="A330" s="436"/>
      <c r="B330" s="440"/>
      <c r="C330" s="425" t="s">
        <v>1</v>
      </c>
      <c r="D330" s="425"/>
      <c r="E330" s="426"/>
      <c r="F330" s="427" t="s">
        <v>2</v>
      </c>
      <c r="G330" s="425"/>
      <c r="H330" s="428"/>
    </row>
    <row r="331" spans="1:8" ht="15">
      <c r="A331" s="436"/>
      <c r="B331" s="440"/>
      <c r="C331" s="295" t="s">
        <v>8</v>
      </c>
      <c r="D331" s="295" t="s">
        <v>8</v>
      </c>
      <c r="E331" s="296" t="s">
        <v>8</v>
      </c>
      <c r="F331" s="297" t="s">
        <v>8</v>
      </c>
      <c r="G331" s="295" t="s">
        <v>8</v>
      </c>
      <c r="H331" s="298" t="s">
        <v>8</v>
      </c>
    </row>
    <row r="332" spans="1:8" ht="15">
      <c r="A332" s="437"/>
      <c r="B332" s="441"/>
      <c r="C332" s="299" t="s">
        <v>14</v>
      </c>
      <c r="D332" s="299" t="s">
        <v>15</v>
      </c>
      <c r="E332" s="300" t="s">
        <v>30</v>
      </c>
      <c r="F332" s="301" t="s">
        <v>14</v>
      </c>
      <c r="G332" s="299" t="s">
        <v>15</v>
      </c>
      <c r="H332" s="302" t="s">
        <v>30</v>
      </c>
    </row>
    <row r="333" spans="1:8" ht="15">
      <c r="A333" s="47">
        <v>1</v>
      </c>
      <c r="B333" s="151" t="s">
        <v>3</v>
      </c>
      <c r="C333" s="130">
        <v>5</v>
      </c>
      <c r="D333" s="130">
        <v>5</v>
      </c>
      <c r="E333" s="161">
        <v>229900000</v>
      </c>
      <c r="F333" s="134">
        <v>2</v>
      </c>
      <c r="G333" s="130">
        <v>2</v>
      </c>
      <c r="H333" s="104">
        <v>60000000</v>
      </c>
    </row>
    <row r="334" spans="1:8" ht="15">
      <c r="A334" s="48">
        <v>2</v>
      </c>
      <c r="B334" s="153" t="s">
        <v>118</v>
      </c>
      <c r="C334" s="130" t="s">
        <v>17</v>
      </c>
      <c r="D334" s="130" t="s">
        <v>17</v>
      </c>
      <c r="E334" s="130" t="s">
        <v>17</v>
      </c>
      <c r="F334" s="101" t="s">
        <v>17</v>
      </c>
      <c r="G334" s="130" t="s">
        <v>17</v>
      </c>
      <c r="H334" s="166" t="s">
        <v>17</v>
      </c>
    </row>
    <row r="335" spans="1:8" ht="15">
      <c r="A335" s="48">
        <v>3</v>
      </c>
      <c r="B335" s="153" t="s">
        <v>4</v>
      </c>
      <c r="C335" s="130" t="s">
        <v>17</v>
      </c>
      <c r="D335" s="130" t="s">
        <v>17</v>
      </c>
      <c r="E335" s="130" t="s">
        <v>17</v>
      </c>
      <c r="F335" s="101" t="s">
        <v>17</v>
      </c>
      <c r="G335" s="130" t="s">
        <v>17</v>
      </c>
      <c r="H335" s="166" t="s">
        <v>17</v>
      </c>
    </row>
    <row r="336" spans="1:8" ht="15">
      <c r="A336" s="48">
        <v>4</v>
      </c>
      <c r="B336" s="153" t="s">
        <v>5</v>
      </c>
      <c r="C336" s="130">
        <v>3</v>
      </c>
      <c r="D336" s="130">
        <v>3</v>
      </c>
      <c r="E336" s="162">
        <v>130000000</v>
      </c>
      <c r="F336" s="101" t="s">
        <v>17</v>
      </c>
      <c r="G336" s="130" t="s">
        <v>17</v>
      </c>
      <c r="H336" s="166" t="s">
        <v>17</v>
      </c>
    </row>
    <row r="337" spans="1:8" ht="15">
      <c r="A337" s="48">
        <v>5</v>
      </c>
      <c r="B337" s="153" t="s">
        <v>10</v>
      </c>
      <c r="C337" s="130">
        <v>1</v>
      </c>
      <c r="D337" s="130">
        <v>1</v>
      </c>
      <c r="E337" s="154">
        <v>45470000</v>
      </c>
      <c r="F337" s="101">
        <v>1</v>
      </c>
      <c r="G337" s="130">
        <v>1</v>
      </c>
      <c r="H337" s="104">
        <v>27282000</v>
      </c>
    </row>
    <row r="338" spans="1:8" ht="15">
      <c r="A338" s="48">
        <v>6</v>
      </c>
      <c r="B338" s="153" t="s">
        <v>6</v>
      </c>
      <c r="C338" s="130">
        <v>7</v>
      </c>
      <c r="D338" s="130">
        <v>7</v>
      </c>
      <c r="E338" s="154">
        <v>238810000</v>
      </c>
      <c r="F338" s="101">
        <v>5</v>
      </c>
      <c r="G338" s="130">
        <v>5</v>
      </c>
      <c r="H338" s="104">
        <v>107286000</v>
      </c>
    </row>
    <row r="339" spans="1:8" ht="15">
      <c r="A339" s="48">
        <v>7</v>
      </c>
      <c r="B339" s="153" t="s">
        <v>119</v>
      </c>
      <c r="C339" s="130">
        <v>3</v>
      </c>
      <c r="D339" s="130">
        <v>3</v>
      </c>
      <c r="E339" s="154">
        <v>141700000</v>
      </c>
      <c r="F339" s="101">
        <v>3</v>
      </c>
      <c r="G339" s="130">
        <v>3</v>
      </c>
      <c r="H339" s="104">
        <v>85020000</v>
      </c>
    </row>
    <row r="340" spans="1:8" ht="15">
      <c r="A340" s="48">
        <v>8</v>
      </c>
      <c r="B340" s="153" t="s">
        <v>44</v>
      </c>
      <c r="C340" s="130">
        <v>4</v>
      </c>
      <c r="D340" s="130">
        <v>4</v>
      </c>
      <c r="E340" s="154">
        <v>169569000</v>
      </c>
      <c r="F340" s="101">
        <v>1</v>
      </c>
      <c r="G340" s="130">
        <v>1</v>
      </c>
      <c r="H340" s="104">
        <v>23914200</v>
      </c>
    </row>
    <row r="341" spans="1:8" ht="15">
      <c r="A341" s="48">
        <v>9</v>
      </c>
      <c r="B341" s="153" t="s">
        <v>12</v>
      </c>
      <c r="C341" s="130" t="s">
        <v>17</v>
      </c>
      <c r="D341" s="130" t="s">
        <v>17</v>
      </c>
      <c r="E341" s="130" t="s">
        <v>17</v>
      </c>
      <c r="F341" s="101" t="s">
        <v>17</v>
      </c>
      <c r="G341" s="130" t="s">
        <v>17</v>
      </c>
      <c r="H341" s="166" t="s">
        <v>17</v>
      </c>
    </row>
    <row r="342" spans="1:8" ht="15">
      <c r="A342" s="48">
        <v>10</v>
      </c>
      <c r="B342" s="153" t="s">
        <v>13</v>
      </c>
      <c r="C342" s="130">
        <v>2</v>
      </c>
      <c r="D342" s="130">
        <v>2</v>
      </c>
      <c r="E342" s="165">
        <v>74345000</v>
      </c>
      <c r="F342" s="101">
        <v>2</v>
      </c>
      <c r="G342" s="130">
        <v>2</v>
      </c>
      <c r="H342" s="104">
        <v>44607000</v>
      </c>
    </row>
    <row r="343" spans="1:8" ht="15">
      <c r="A343" s="48">
        <v>11</v>
      </c>
      <c r="B343" s="153" t="s">
        <v>7</v>
      </c>
      <c r="C343" s="130">
        <v>1</v>
      </c>
      <c r="D343" s="130">
        <v>1</v>
      </c>
      <c r="E343" s="154">
        <v>25500000</v>
      </c>
      <c r="F343" s="101" t="s">
        <v>17</v>
      </c>
      <c r="G343" s="130" t="s">
        <v>17</v>
      </c>
      <c r="H343" s="166" t="s">
        <v>17</v>
      </c>
    </row>
    <row r="344" spans="1:8" ht="15">
      <c r="A344" s="48">
        <v>12</v>
      </c>
      <c r="B344" s="156" t="s">
        <v>21</v>
      </c>
      <c r="C344" s="130" t="s">
        <v>17</v>
      </c>
      <c r="D344" s="130" t="s">
        <v>17</v>
      </c>
      <c r="E344" s="130" t="s">
        <v>17</v>
      </c>
      <c r="F344" s="101" t="s">
        <v>17</v>
      </c>
      <c r="G344" s="130" t="s">
        <v>17</v>
      </c>
      <c r="H344" s="166" t="s">
        <v>17</v>
      </c>
    </row>
    <row r="345" spans="1:8" ht="15">
      <c r="A345" s="48">
        <v>13</v>
      </c>
      <c r="B345" s="156" t="s">
        <v>22</v>
      </c>
      <c r="C345" s="130" t="s">
        <v>17</v>
      </c>
      <c r="D345" s="130" t="s">
        <v>17</v>
      </c>
      <c r="E345" s="130" t="s">
        <v>17</v>
      </c>
      <c r="F345" s="101" t="s">
        <v>17</v>
      </c>
      <c r="G345" s="130" t="s">
        <v>17</v>
      </c>
      <c r="H345" s="166" t="s">
        <v>17</v>
      </c>
    </row>
    <row r="346" spans="1:8" ht="15">
      <c r="A346" s="48">
        <v>14</v>
      </c>
      <c r="B346" s="157" t="s">
        <v>23</v>
      </c>
      <c r="C346" s="130" t="s">
        <v>17</v>
      </c>
      <c r="D346" s="130" t="s">
        <v>17</v>
      </c>
      <c r="E346" s="130" t="s">
        <v>17</v>
      </c>
      <c r="F346" s="101" t="s">
        <v>17</v>
      </c>
      <c r="G346" s="130" t="s">
        <v>17</v>
      </c>
      <c r="H346" s="166" t="s">
        <v>17</v>
      </c>
    </row>
    <row r="347" spans="1:8" ht="15">
      <c r="A347" s="48">
        <v>15</v>
      </c>
      <c r="B347" s="157" t="s">
        <v>26</v>
      </c>
      <c r="C347" s="130" t="s">
        <v>17</v>
      </c>
      <c r="D347" s="130" t="s">
        <v>17</v>
      </c>
      <c r="E347" s="130" t="s">
        <v>17</v>
      </c>
      <c r="F347" s="101" t="s">
        <v>17</v>
      </c>
      <c r="G347" s="130" t="s">
        <v>17</v>
      </c>
      <c r="H347" s="166" t="s">
        <v>17</v>
      </c>
    </row>
    <row r="348" spans="1:8" ht="15">
      <c r="A348" s="64">
        <v>16</v>
      </c>
      <c r="B348" s="163" t="s">
        <v>41</v>
      </c>
      <c r="C348" s="130" t="s">
        <v>17</v>
      </c>
      <c r="D348" s="130" t="s">
        <v>17</v>
      </c>
      <c r="E348" s="130" t="s">
        <v>17</v>
      </c>
      <c r="F348" s="101" t="s">
        <v>17</v>
      </c>
      <c r="G348" s="130" t="s">
        <v>17</v>
      </c>
      <c r="H348" s="166" t="s">
        <v>17</v>
      </c>
    </row>
    <row r="349" spans="1:8" ht="15">
      <c r="A349" s="79">
        <v>17</v>
      </c>
      <c r="B349" s="158" t="s">
        <v>24</v>
      </c>
      <c r="C349" s="130" t="s">
        <v>17</v>
      </c>
      <c r="D349" s="130" t="s">
        <v>17</v>
      </c>
      <c r="E349" s="130" t="s">
        <v>17</v>
      </c>
      <c r="F349" s="101" t="s">
        <v>17</v>
      </c>
      <c r="G349" s="130" t="s">
        <v>17</v>
      </c>
      <c r="H349" s="166" t="s">
        <v>17</v>
      </c>
    </row>
    <row r="350" spans="1:8" ht="16.5" thickBot="1">
      <c r="A350" s="444" t="s">
        <v>8</v>
      </c>
      <c r="B350" s="445"/>
      <c r="C350" s="164">
        <f aca="true" t="shared" si="8" ref="C350:H350">SUM(C333:C349)</f>
        <v>26</v>
      </c>
      <c r="D350" s="164">
        <f t="shared" si="8"/>
        <v>26</v>
      </c>
      <c r="E350" s="168">
        <f t="shared" si="8"/>
        <v>1055294000</v>
      </c>
      <c r="F350" s="169">
        <f t="shared" si="8"/>
        <v>14</v>
      </c>
      <c r="G350" s="164">
        <f t="shared" si="8"/>
        <v>14</v>
      </c>
      <c r="H350" s="170">
        <f t="shared" si="8"/>
        <v>348109200</v>
      </c>
    </row>
    <row r="351" spans="1:8" ht="14.25" thickTop="1">
      <c r="A351" s="35" t="s">
        <v>76</v>
      </c>
      <c r="B351" s="36"/>
      <c r="C351" s="36"/>
      <c r="D351" s="36"/>
      <c r="E351" s="36"/>
      <c r="F351" s="36"/>
      <c r="G351" s="23" t="s">
        <v>56</v>
      </c>
      <c r="H351" s="23"/>
    </row>
    <row r="353" spans="1:2" ht="13.5">
      <c r="A353" s="213" t="s">
        <v>29</v>
      </c>
      <c r="B353" s="213"/>
    </row>
    <row r="359" spans="1:8" ht="12.75">
      <c r="A359" s="29" t="s">
        <v>45</v>
      </c>
      <c r="B359" s="29"/>
      <c r="C359" s="29"/>
      <c r="D359" s="29"/>
      <c r="E359" s="29"/>
      <c r="F359" s="29"/>
      <c r="G359" s="29"/>
      <c r="H359" s="29"/>
    </row>
    <row r="360" spans="1:8" ht="12.75">
      <c r="A360" s="29" t="s">
        <v>31</v>
      </c>
      <c r="B360" s="29"/>
      <c r="C360" s="29"/>
      <c r="D360" s="29"/>
      <c r="E360" s="29"/>
      <c r="F360" s="29"/>
      <c r="G360" s="29"/>
      <c r="H360" s="29"/>
    </row>
    <row r="361" spans="1:8" ht="12.75">
      <c r="A361" s="29"/>
      <c r="B361" s="29"/>
      <c r="C361" s="29"/>
      <c r="D361" s="29"/>
      <c r="E361" s="29"/>
      <c r="F361" s="29"/>
      <c r="G361" s="29"/>
      <c r="H361" s="29"/>
    </row>
    <row r="362" spans="1:8" ht="18.75">
      <c r="A362" s="456" t="s">
        <v>177</v>
      </c>
      <c r="B362" s="456"/>
      <c r="C362" s="456"/>
      <c r="D362" s="456"/>
      <c r="E362" s="456"/>
      <c r="F362" s="456"/>
      <c r="G362" s="456"/>
      <c r="H362" s="456"/>
    </row>
    <row r="363" spans="1:8" ht="18.75">
      <c r="A363" s="456" t="s">
        <v>193</v>
      </c>
      <c r="B363" s="456"/>
      <c r="C363" s="456"/>
      <c r="D363" s="456"/>
      <c r="E363" s="456"/>
      <c r="F363" s="456"/>
      <c r="G363" s="456"/>
      <c r="H363" s="456"/>
    </row>
    <row r="364" spans="1:8" ht="18.75">
      <c r="A364" s="456" t="s">
        <v>164</v>
      </c>
      <c r="B364" s="456"/>
      <c r="C364" s="456"/>
      <c r="D364" s="456"/>
      <c r="E364" s="456"/>
      <c r="F364" s="456"/>
      <c r="G364" s="456"/>
      <c r="H364" s="456"/>
    </row>
    <row r="365" spans="1:8" ht="18.75">
      <c r="A365" s="457" t="s">
        <v>66</v>
      </c>
      <c r="B365" s="457"/>
      <c r="C365" s="457"/>
      <c r="D365" s="457"/>
      <c r="E365" s="457"/>
      <c r="F365" s="457"/>
      <c r="G365" s="457"/>
      <c r="H365" s="457"/>
    </row>
    <row r="366" spans="1:8" ht="13.5" thickBot="1">
      <c r="A366" s="8"/>
      <c r="B366" s="8"/>
      <c r="C366" s="9"/>
      <c r="D366" s="9"/>
      <c r="E366" s="9"/>
      <c r="F366" s="9"/>
      <c r="G366" s="9"/>
      <c r="H366" s="9"/>
    </row>
    <row r="367" spans="1:8" ht="13.5" thickTop="1">
      <c r="A367" s="434" t="s">
        <v>0</v>
      </c>
      <c r="B367" s="438" t="s">
        <v>40</v>
      </c>
      <c r="C367" s="447" t="s">
        <v>102</v>
      </c>
      <c r="D367" s="448"/>
      <c r="E367" s="448"/>
      <c r="F367" s="448"/>
      <c r="G367" s="448"/>
      <c r="H367" s="449"/>
    </row>
    <row r="368" spans="1:8" ht="12.75">
      <c r="A368" s="435"/>
      <c r="B368" s="439"/>
      <c r="C368" s="450"/>
      <c r="D368" s="451"/>
      <c r="E368" s="451"/>
      <c r="F368" s="451"/>
      <c r="G368" s="451"/>
      <c r="H368" s="452"/>
    </row>
    <row r="369" spans="1:8" ht="15.75">
      <c r="A369" s="435"/>
      <c r="B369" s="439"/>
      <c r="C369" s="453" t="s">
        <v>165</v>
      </c>
      <c r="D369" s="454"/>
      <c r="E369" s="454"/>
      <c r="F369" s="454"/>
      <c r="G369" s="454"/>
      <c r="H369" s="455"/>
    </row>
    <row r="370" spans="1:8" ht="15">
      <c r="A370" s="436"/>
      <c r="B370" s="440"/>
      <c r="C370" s="425" t="s">
        <v>1</v>
      </c>
      <c r="D370" s="425"/>
      <c r="E370" s="426"/>
      <c r="F370" s="427" t="s">
        <v>2</v>
      </c>
      <c r="G370" s="425"/>
      <c r="H370" s="428"/>
    </row>
    <row r="371" spans="1:8" ht="15">
      <c r="A371" s="436"/>
      <c r="B371" s="440"/>
      <c r="C371" s="295" t="s">
        <v>8</v>
      </c>
      <c r="D371" s="295" t="s">
        <v>8</v>
      </c>
      <c r="E371" s="296" t="s">
        <v>8</v>
      </c>
      <c r="F371" s="297" t="s">
        <v>8</v>
      </c>
      <c r="G371" s="295" t="s">
        <v>8</v>
      </c>
      <c r="H371" s="298" t="s">
        <v>8</v>
      </c>
    </row>
    <row r="372" spans="1:8" ht="15">
      <c r="A372" s="437"/>
      <c r="B372" s="441"/>
      <c r="C372" s="299" t="s">
        <v>14</v>
      </c>
      <c r="D372" s="299" t="s">
        <v>15</v>
      </c>
      <c r="E372" s="300" t="s">
        <v>30</v>
      </c>
      <c r="F372" s="301" t="s">
        <v>14</v>
      </c>
      <c r="G372" s="299" t="s">
        <v>15</v>
      </c>
      <c r="H372" s="302" t="s">
        <v>30</v>
      </c>
    </row>
    <row r="373" spans="1:8" ht="15">
      <c r="A373" s="47">
        <v>1</v>
      </c>
      <c r="B373" s="151" t="s">
        <v>3</v>
      </c>
      <c r="C373" s="130" t="s">
        <v>17</v>
      </c>
      <c r="D373" s="130" t="s">
        <v>17</v>
      </c>
      <c r="E373" s="130" t="s">
        <v>17</v>
      </c>
      <c r="F373" s="101" t="s">
        <v>17</v>
      </c>
      <c r="G373" s="130" t="s">
        <v>17</v>
      </c>
      <c r="H373" s="166" t="s">
        <v>17</v>
      </c>
    </row>
    <row r="374" spans="1:8" ht="15">
      <c r="A374" s="48">
        <v>2</v>
      </c>
      <c r="B374" s="153" t="s">
        <v>118</v>
      </c>
      <c r="C374" s="130" t="s">
        <v>17</v>
      </c>
      <c r="D374" s="130" t="s">
        <v>17</v>
      </c>
      <c r="E374" s="130" t="s">
        <v>17</v>
      </c>
      <c r="F374" s="101" t="s">
        <v>17</v>
      </c>
      <c r="G374" s="130" t="s">
        <v>17</v>
      </c>
      <c r="H374" s="166" t="s">
        <v>17</v>
      </c>
    </row>
    <row r="375" spans="1:8" ht="15">
      <c r="A375" s="48">
        <v>3</v>
      </c>
      <c r="B375" s="153" t="s">
        <v>4</v>
      </c>
      <c r="C375" s="130" t="s">
        <v>17</v>
      </c>
      <c r="D375" s="130" t="s">
        <v>17</v>
      </c>
      <c r="E375" s="130" t="s">
        <v>17</v>
      </c>
      <c r="F375" s="101" t="s">
        <v>17</v>
      </c>
      <c r="G375" s="130" t="s">
        <v>17</v>
      </c>
      <c r="H375" s="166" t="s">
        <v>17</v>
      </c>
    </row>
    <row r="376" spans="1:8" ht="15">
      <c r="A376" s="48">
        <v>4</v>
      </c>
      <c r="B376" s="153" t="s">
        <v>5</v>
      </c>
      <c r="C376" s="130" t="s">
        <v>17</v>
      </c>
      <c r="D376" s="130" t="s">
        <v>17</v>
      </c>
      <c r="E376" s="130" t="s">
        <v>17</v>
      </c>
      <c r="F376" s="101" t="s">
        <v>17</v>
      </c>
      <c r="G376" s="130" t="s">
        <v>17</v>
      </c>
      <c r="H376" s="166" t="s">
        <v>17</v>
      </c>
    </row>
    <row r="377" spans="1:8" ht="15">
      <c r="A377" s="48">
        <v>5</v>
      </c>
      <c r="B377" s="153" t="s">
        <v>10</v>
      </c>
      <c r="C377" s="130" t="s">
        <v>17</v>
      </c>
      <c r="D377" s="130" t="s">
        <v>17</v>
      </c>
      <c r="E377" s="130" t="s">
        <v>17</v>
      </c>
      <c r="F377" s="101" t="s">
        <v>17</v>
      </c>
      <c r="G377" s="130" t="s">
        <v>17</v>
      </c>
      <c r="H377" s="166" t="s">
        <v>17</v>
      </c>
    </row>
    <row r="378" spans="1:8" ht="15">
      <c r="A378" s="48">
        <v>6</v>
      </c>
      <c r="B378" s="153" t="s">
        <v>6</v>
      </c>
      <c r="C378" s="130" t="s">
        <v>84</v>
      </c>
      <c r="D378" s="130">
        <v>3</v>
      </c>
      <c r="E378" s="154">
        <v>300000000</v>
      </c>
      <c r="F378" s="101" t="s">
        <v>17</v>
      </c>
      <c r="G378" s="130" t="s">
        <v>17</v>
      </c>
      <c r="H378" s="166" t="s">
        <v>17</v>
      </c>
    </row>
    <row r="379" spans="1:8" ht="15">
      <c r="A379" s="48">
        <v>7</v>
      </c>
      <c r="B379" s="153" t="s">
        <v>119</v>
      </c>
      <c r="C379" s="130" t="s">
        <v>17</v>
      </c>
      <c r="D379" s="130" t="s">
        <v>17</v>
      </c>
      <c r="E379" s="130" t="s">
        <v>17</v>
      </c>
      <c r="F379" s="101" t="s">
        <v>17</v>
      </c>
      <c r="G379" s="130" t="s">
        <v>17</v>
      </c>
      <c r="H379" s="166" t="s">
        <v>17</v>
      </c>
    </row>
    <row r="380" spans="1:8" ht="15">
      <c r="A380" s="48">
        <v>8</v>
      </c>
      <c r="B380" s="153" t="s">
        <v>44</v>
      </c>
      <c r="C380" s="130" t="s">
        <v>17</v>
      </c>
      <c r="D380" s="130" t="s">
        <v>17</v>
      </c>
      <c r="E380" s="130" t="s">
        <v>17</v>
      </c>
      <c r="F380" s="101" t="s">
        <v>17</v>
      </c>
      <c r="G380" s="130" t="s">
        <v>17</v>
      </c>
      <c r="H380" s="166" t="s">
        <v>17</v>
      </c>
    </row>
    <row r="381" spans="1:8" ht="15">
      <c r="A381" s="48">
        <v>9</v>
      </c>
      <c r="B381" s="153" t="s">
        <v>12</v>
      </c>
      <c r="C381" s="130" t="s">
        <v>17</v>
      </c>
      <c r="D381" s="130" t="s">
        <v>17</v>
      </c>
      <c r="E381" s="130" t="s">
        <v>17</v>
      </c>
      <c r="F381" s="101" t="s">
        <v>17</v>
      </c>
      <c r="G381" s="130" t="s">
        <v>17</v>
      </c>
      <c r="H381" s="166" t="s">
        <v>17</v>
      </c>
    </row>
    <row r="382" spans="1:8" ht="15">
      <c r="A382" s="48">
        <v>10</v>
      </c>
      <c r="B382" s="153" t="s">
        <v>13</v>
      </c>
      <c r="C382" s="130" t="s">
        <v>17</v>
      </c>
      <c r="D382" s="130" t="s">
        <v>17</v>
      </c>
      <c r="E382" s="130" t="s">
        <v>17</v>
      </c>
      <c r="F382" s="101" t="s">
        <v>17</v>
      </c>
      <c r="G382" s="130" t="s">
        <v>17</v>
      </c>
      <c r="H382" s="166" t="s">
        <v>17</v>
      </c>
    </row>
    <row r="383" spans="1:8" ht="15">
      <c r="A383" s="48">
        <v>11</v>
      </c>
      <c r="B383" s="153" t="s">
        <v>7</v>
      </c>
      <c r="C383" s="130" t="s">
        <v>84</v>
      </c>
      <c r="D383" s="130">
        <v>3</v>
      </c>
      <c r="E383" s="154">
        <v>300000000</v>
      </c>
      <c r="F383" s="101">
        <v>1</v>
      </c>
      <c r="G383" s="130">
        <v>3</v>
      </c>
      <c r="H383" s="104">
        <v>245000000</v>
      </c>
    </row>
    <row r="384" spans="1:8" ht="15">
      <c r="A384" s="48">
        <v>12</v>
      </c>
      <c r="B384" s="156" t="s">
        <v>21</v>
      </c>
      <c r="C384" s="130" t="s">
        <v>17</v>
      </c>
      <c r="D384" s="130" t="s">
        <v>17</v>
      </c>
      <c r="E384" s="130" t="s">
        <v>17</v>
      </c>
      <c r="F384" s="101" t="s">
        <v>17</v>
      </c>
      <c r="G384" s="130" t="s">
        <v>17</v>
      </c>
      <c r="H384" s="166" t="s">
        <v>17</v>
      </c>
    </row>
    <row r="385" spans="1:8" ht="15">
      <c r="A385" s="48">
        <v>13</v>
      </c>
      <c r="B385" s="156" t="s">
        <v>22</v>
      </c>
      <c r="C385" s="130" t="s">
        <v>17</v>
      </c>
      <c r="D385" s="130" t="s">
        <v>17</v>
      </c>
      <c r="E385" s="130" t="s">
        <v>17</v>
      </c>
      <c r="F385" s="101" t="s">
        <v>17</v>
      </c>
      <c r="G385" s="130" t="s">
        <v>17</v>
      </c>
      <c r="H385" s="166" t="s">
        <v>17</v>
      </c>
    </row>
    <row r="386" spans="1:8" ht="15">
      <c r="A386" s="48">
        <v>14</v>
      </c>
      <c r="B386" s="157" t="s">
        <v>23</v>
      </c>
      <c r="C386" s="130" t="s">
        <v>17</v>
      </c>
      <c r="D386" s="130" t="s">
        <v>17</v>
      </c>
      <c r="E386" s="130" t="s">
        <v>17</v>
      </c>
      <c r="F386" s="101" t="s">
        <v>17</v>
      </c>
      <c r="G386" s="130" t="s">
        <v>17</v>
      </c>
      <c r="H386" s="166" t="s">
        <v>17</v>
      </c>
    </row>
    <row r="387" spans="1:8" ht="15">
      <c r="A387" s="48">
        <v>15</v>
      </c>
      <c r="B387" s="157" t="s">
        <v>26</v>
      </c>
      <c r="C387" s="130" t="s">
        <v>17</v>
      </c>
      <c r="D387" s="130" t="s">
        <v>17</v>
      </c>
      <c r="E387" s="130" t="s">
        <v>17</v>
      </c>
      <c r="F387" s="101" t="s">
        <v>17</v>
      </c>
      <c r="G387" s="130" t="s">
        <v>17</v>
      </c>
      <c r="H387" s="166" t="s">
        <v>17</v>
      </c>
    </row>
    <row r="388" spans="1:8" ht="15">
      <c r="A388" s="64">
        <v>16</v>
      </c>
      <c r="B388" s="163" t="s">
        <v>41</v>
      </c>
      <c r="C388" s="130" t="s">
        <v>17</v>
      </c>
      <c r="D388" s="130" t="s">
        <v>17</v>
      </c>
      <c r="E388" s="130" t="s">
        <v>17</v>
      </c>
      <c r="F388" s="101" t="s">
        <v>17</v>
      </c>
      <c r="G388" s="130" t="s">
        <v>17</v>
      </c>
      <c r="H388" s="166" t="s">
        <v>17</v>
      </c>
    </row>
    <row r="389" spans="1:8" ht="15">
      <c r="A389" s="79">
        <v>17</v>
      </c>
      <c r="B389" s="158" t="s">
        <v>24</v>
      </c>
      <c r="C389" s="130" t="s">
        <v>17</v>
      </c>
      <c r="D389" s="130" t="s">
        <v>17</v>
      </c>
      <c r="E389" s="130" t="s">
        <v>17</v>
      </c>
      <c r="F389" s="101" t="s">
        <v>17</v>
      </c>
      <c r="G389" s="130" t="s">
        <v>17</v>
      </c>
      <c r="H389" s="166" t="s">
        <v>17</v>
      </c>
    </row>
    <row r="390" spans="1:8" ht="16.5" thickBot="1">
      <c r="A390" s="444" t="s">
        <v>8</v>
      </c>
      <c r="B390" s="445"/>
      <c r="C390" s="164">
        <v>2</v>
      </c>
      <c r="D390" s="164">
        <f>SUM(D373:D389)</f>
        <v>6</v>
      </c>
      <c r="E390" s="168">
        <f>SUM(E373:E389)</f>
        <v>600000000</v>
      </c>
      <c r="F390" s="169">
        <f>SUM(F373:F389)</f>
        <v>1</v>
      </c>
      <c r="G390" s="164">
        <f>SUM(G373:G389)</f>
        <v>3</v>
      </c>
      <c r="H390" s="170">
        <f>SUM(H373:H389)</f>
        <v>245000000</v>
      </c>
    </row>
    <row r="391" spans="1:8" ht="14.25" thickTop="1">
      <c r="A391" s="35" t="s">
        <v>76</v>
      </c>
      <c r="B391" s="36"/>
      <c r="C391" s="36"/>
      <c r="D391" s="36"/>
      <c r="E391" s="36"/>
      <c r="F391" s="36"/>
      <c r="G391" s="23" t="s">
        <v>56</v>
      </c>
      <c r="H391" s="23"/>
    </row>
    <row r="393" spans="1:2" ht="13.5">
      <c r="A393" s="213" t="s">
        <v>29</v>
      </c>
      <c r="B393" s="213"/>
    </row>
  </sheetData>
  <sheetProtection/>
  <mergeCells count="111">
    <mergeCell ref="A390:B390"/>
    <mergeCell ref="A362:H362"/>
    <mergeCell ref="A364:H364"/>
    <mergeCell ref="A365:H365"/>
    <mergeCell ref="A367:A372"/>
    <mergeCell ref="B367:B372"/>
    <mergeCell ref="C367:H368"/>
    <mergeCell ref="C369:H369"/>
    <mergeCell ref="C370:E370"/>
    <mergeCell ref="F370:H370"/>
    <mergeCell ref="A32:B32"/>
    <mergeCell ref="A245:H245"/>
    <mergeCell ref="C288:H289"/>
    <mergeCell ref="C327:H328"/>
    <mergeCell ref="A7:H7"/>
    <mergeCell ref="A9:A14"/>
    <mergeCell ref="B9:B14"/>
    <mergeCell ref="C9:H10"/>
    <mergeCell ref="C11:H11"/>
    <mergeCell ref="C12:E12"/>
    <mergeCell ref="F12:H12"/>
    <mergeCell ref="A271:B271"/>
    <mergeCell ref="C292:E292"/>
    <mergeCell ref="F292:H292"/>
    <mergeCell ref="F330:H330"/>
    <mergeCell ref="A312:B312"/>
    <mergeCell ref="A285:H285"/>
    <mergeCell ref="A286:H286"/>
    <mergeCell ref="B327:B332"/>
    <mergeCell ref="C330:E330"/>
    <mergeCell ref="A204:H204"/>
    <mergeCell ref="A207:H207"/>
    <mergeCell ref="C211:E211"/>
    <mergeCell ref="F211:H211"/>
    <mergeCell ref="C209:H209"/>
    <mergeCell ref="A209:A213"/>
    <mergeCell ref="B209:B213"/>
    <mergeCell ref="C210:H210"/>
    <mergeCell ref="A206:H206"/>
    <mergeCell ref="C250:H250"/>
    <mergeCell ref="A288:A294"/>
    <mergeCell ref="B288:B294"/>
    <mergeCell ref="C290:H290"/>
    <mergeCell ref="C291:H291"/>
    <mergeCell ref="F251:H251"/>
    <mergeCell ref="A350:B350"/>
    <mergeCell ref="A322:H322"/>
    <mergeCell ref="A324:H324"/>
    <mergeCell ref="A325:H325"/>
    <mergeCell ref="A327:A332"/>
    <mergeCell ref="C329:H329"/>
    <mergeCell ref="C51:H51"/>
    <mergeCell ref="C52:E52"/>
    <mergeCell ref="B249:B253"/>
    <mergeCell ref="C249:H249"/>
    <mergeCell ref="C251:E251"/>
    <mergeCell ref="A283:H283"/>
    <mergeCell ref="A231:B231"/>
    <mergeCell ref="A246:H246"/>
    <mergeCell ref="A243:H243"/>
    <mergeCell ref="A249:A253"/>
    <mergeCell ref="C91:H91"/>
    <mergeCell ref="C92:E92"/>
    <mergeCell ref="A4:H4"/>
    <mergeCell ref="A6:H6"/>
    <mergeCell ref="A44:H44"/>
    <mergeCell ref="A46:H46"/>
    <mergeCell ref="A47:H47"/>
    <mergeCell ref="A49:A54"/>
    <mergeCell ref="B49:B54"/>
    <mergeCell ref="C49:H50"/>
    <mergeCell ref="C131:H131"/>
    <mergeCell ref="C132:E132"/>
    <mergeCell ref="F52:H52"/>
    <mergeCell ref="A72:B72"/>
    <mergeCell ref="A84:H84"/>
    <mergeCell ref="A86:H86"/>
    <mergeCell ref="A87:H87"/>
    <mergeCell ref="A89:A94"/>
    <mergeCell ref="B89:B94"/>
    <mergeCell ref="C89:H90"/>
    <mergeCell ref="C171:H171"/>
    <mergeCell ref="C172:E172"/>
    <mergeCell ref="F92:H92"/>
    <mergeCell ref="A112:B112"/>
    <mergeCell ref="A124:H124"/>
    <mergeCell ref="A126:H126"/>
    <mergeCell ref="A127:H127"/>
    <mergeCell ref="A129:A134"/>
    <mergeCell ref="B129:B134"/>
    <mergeCell ref="C129:H130"/>
    <mergeCell ref="F172:H172"/>
    <mergeCell ref="A192:B192"/>
    <mergeCell ref="F132:H132"/>
    <mergeCell ref="A152:B152"/>
    <mergeCell ref="A164:H164"/>
    <mergeCell ref="A166:H166"/>
    <mergeCell ref="A167:H167"/>
    <mergeCell ref="A169:A174"/>
    <mergeCell ref="B169:B174"/>
    <mergeCell ref="C169:H170"/>
    <mergeCell ref="A244:H244"/>
    <mergeCell ref="A284:H284"/>
    <mergeCell ref="A323:H323"/>
    <mergeCell ref="A363:H363"/>
    <mergeCell ref="A5:H5"/>
    <mergeCell ref="A45:H45"/>
    <mergeCell ref="A85:H85"/>
    <mergeCell ref="A125:H125"/>
    <mergeCell ref="A165:H165"/>
    <mergeCell ref="A205:H205"/>
  </mergeCells>
  <printOptions/>
  <pageMargins left="1.1" right="0.17" top="0.85" bottom="0.25" header="0.46" footer="0.27"/>
  <pageSetup horizontalDpi="600" verticalDpi="600" orientation="landscape" paperSize="9" scale="89" r:id="rId3"/>
  <colBreaks count="1" manualBreakCount="1">
    <brk id="10" max="6553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81"/>
  <sheetViews>
    <sheetView view="pageBreakPreview" zoomScaleNormal="75" zoomScaleSheetLayoutView="100" zoomScalePageLayoutView="0" workbookViewId="0" topLeftCell="A1">
      <selection activeCell="F63" sqref="F63"/>
    </sheetView>
  </sheetViews>
  <sheetFormatPr defaultColWidth="9.140625" defaultRowHeight="12.75"/>
  <cols>
    <col min="1" max="1" width="6.421875" style="0" customWidth="1"/>
    <col min="2" max="2" width="43.57421875" style="0" customWidth="1"/>
    <col min="3" max="3" width="10.421875" style="0" customWidth="1"/>
    <col min="4" max="4" width="11.421875" style="0" customWidth="1"/>
    <col min="5" max="5" width="22.00390625" style="0" customWidth="1"/>
    <col min="6" max="7" width="10.57421875" style="0" customWidth="1"/>
    <col min="8" max="8" width="19.28125" style="0" customWidth="1"/>
    <col min="9" max="9" width="4.421875" style="0" customWidth="1"/>
  </cols>
  <sheetData>
    <row r="1" spans="1:8" ht="12.75">
      <c r="A1" s="29" t="s">
        <v>45</v>
      </c>
      <c r="B1" s="29"/>
      <c r="C1" s="29"/>
      <c r="D1" s="29"/>
      <c r="E1" s="29"/>
      <c r="F1" s="29"/>
      <c r="G1" s="29"/>
      <c r="H1" s="29"/>
    </row>
    <row r="2" spans="1:8" ht="12.75">
      <c r="A2" s="29" t="s">
        <v>31</v>
      </c>
      <c r="B2" s="29"/>
      <c r="C2" s="29"/>
      <c r="D2" s="29"/>
      <c r="E2" s="29"/>
      <c r="F2" s="29"/>
      <c r="G2" s="29"/>
      <c r="H2" s="29"/>
    </row>
    <row r="3" spans="1:8" ht="15.75">
      <c r="A3" s="30"/>
      <c r="B3" s="30"/>
      <c r="C3" s="29"/>
      <c r="D3" s="29"/>
      <c r="E3" s="29"/>
      <c r="F3" s="29"/>
      <c r="G3" s="29"/>
      <c r="H3" s="29"/>
    </row>
    <row r="4" spans="1:8" ht="18.75">
      <c r="A4" s="456" t="s">
        <v>28</v>
      </c>
      <c r="B4" s="456"/>
      <c r="C4" s="456"/>
      <c r="D4" s="456"/>
      <c r="E4" s="456"/>
      <c r="F4" s="456"/>
      <c r="G4" s="456"/>
      <c r="H4" s="456"/>
    </row>
    <row r="5" spans="1:8" ht="18.75">
      <c r="A5" s="457" t="s">
        <v>75</v>
      </c>
      <c r="B5" s="457"/>
      <c r="C5" s="457"/>
      <c r="D5" s="457"/>
      <c r="E5" s="457"/>
      <c r="F5" s="457"/>
      <c r="G5" s="457"/>
      <c r="H5" s="457"/>
    </row>
    <row r="6" spans="1:8" ht="9" customHeight="1" thickBot="1">
      <c r="A6" s="8"/>
      <c r="B6" s="8"/>
      <c r="C6" s="9"/>
      <c r="D6" s="9"/>
      <c r="E6" s="9"/>
      <c r="F6" s="9"/>
      <c r="G6" s="9"/>
      <c r="H6" s="9"/>
    </row>
    <row r="7" spans="1:8" ht="20.25" customHeight="1" thickTop="1">
      <c r="A7" s="487" t="s">
        <v>0</v>
      </c>
      <c r="B7" s="491" t="s">
        <v>40</v>
      </c>
      <c r="C7" s="493" t="s">
        <v>32</v>
      </c>
      <c r="D7" s="494"/>
      <c r="E7" s="494"/>
      <c r="F7" s="494"/>
      <c r="G7" s="494"/>
      <c r="H7" s="495"/>
    </row>
    <row r="8" spans="1:8" ht="20.25" customHeight="1">
      <c r="A8" s="488"/>
      <c r="B8" s="492"/>
      <c r="C8" s="496" t="s">
        <v>64</v>
      </c>
      <c r="D8" s="497"/>
      <c r="E8" s="497"/>
      <c r="F8" s="497"/>
      <c r="G8" s="497"/>
      <c r="H8" s="498"/>
    </row>
    <row r="9" spans="1:8" ht="15">
      <c r="A9" s="488"/>
      <c r="B9" s="492"/>
      <c r="C9" s="425" t="s">
        <v>1</v>
      </c>
      <c r="D9" s="425"/>
      <c r="E9" s="426"/>
      <c r="F9" s="427" t="s">
        <v>2</v>
      </c>
      <c r="G9" s="425"/>
      <c r="H9" s="428"/>
    </row>
    <row r="10" spans="1:8" ht="15">
      <c r="A10" s="488"/>
      <c r="B10" s="492"/>
      <c r="C10" s="295" t="s">
        <v>8</v>
      </c>
      <c r="D10" s="295" t="s">
        <v>8</v>
      </c>
      <c r="E10" s="296" t="s">
        <v>8</v>
      </c>
      <c r="F10" s="297" t="s">
        <v>8</v>
      </c>
      <c r="G10" s="295" t="s">
        <v>8</v>
      </c>
      <c r="H10" s="298" t="s">
        <v>8</v>
      </c>
    </row>
    <row r="11" spans="1:8" ht="18.75" customHeight="1">
      <c r="A11" s="488"/>
      <c r="B11" s="492"/>
      <c r="C11" s="299" t="s">
        <v>14</v>
      </c>
      <c r="D11" s="299" t="s">
        <v>15</v>
      </c>
      <c r="E11" s="300" t="s">
        <v>42</v>
      </c>
      <c r="F11" s="301" t="s">
        <v>14</v>
      </c>
      <c r="G11" s="299" t="s">
        <v>15</v>
      </c>
      <c r="H11" s="302" t="s">
        <v>30</v>
      </c>
    </row>
    <row r="12" spans="1:8" ht="13.5" customHeight="1">
      <c r="A12" s="72">
        <v>1</v>
      </c>
      <c r="B12" s="73" t="s">
        <v>3</v>
      </c>
      <c r="C12" s="74">
        <v>21</v>
      </c>
      <c r="D12" s="75">
        <f>C12*3</f>
        <v>63</v>
      </c>
      <c r="E12" s="76">
        <v>212000000</v>
      </c>
      <c r="F12" s="134">
        <v>9</v>
      </c>
      <c r="G12" s="84">
        <f>F12*3</f>
        <v>27</v>
      </c>
      <c r="H12" s="210">
        <v>58500000</v>
      </c>
    </row>
    <row r="13" spans="1:8" ht="13.5" customHeight="1">
      <c r="A13" s="48">
        <v>2</v>
      </c>
      <c r="B13" s="49" t="s">
        <v>118</v>
      </c>
      <c r="C13" s="77">
        <v>3</v>
      </c>
      <c r="D13" s="50">
        <f aca="true" t="shared" si="0" ref="D13:D28">C13*3</f>
        <v>9</v>
      </c>
      <c r="E13" s="60">
        <v>30000000</v>
      </c>
      <c r="F13" s="101">
        <v>1</v>
      </c>
      <c r="G13" s="85">
        <f aca="true" t="shared" si="1" ref="G13:G28">F13*3</f>
        <v>3</v>
      </c>
      <c r="H13" s="211">
        <v>6250000</v>
      </c>
    </row>
    <row r="14" spans="1:8" ht="13.5" customHeight="1">
      <c r="A14" s="48">
        <v>3</v>
      </c>
      <c r="B14" s="49" t="s">
        <v>4</v>
      </c>
      <c r="C14" s="77">
        <v>13</v>
      </c>
      <c r="D14" s="50">
        <f t="shared" si="0"/>
        <v>39</v>
      </c>
      <c r="E14" s="60">
        <v>121339000</v>
      </c>
      <c r="F14" s="101">
        <v>8</v>
      </c>
      <c r="G14" s="85">
        <f t="shared" si="1"/>
        <v>24</v>
      </c>
      <c r="H14" s="211">
        <v>56590000</v>
      </c>
    </row>
    <row r="15" spans="1:8" ht="13.5" customHeight="1">
      <c r="A15" s="48">
        <v>4</v>
      </c>
      <c r="B15" s="49" t="s">
        <v>5</v>
      </c>
      <c r="C15" s="77">
        <v>24</v>
      </c>
      <c r="D15" s="50">
        <f t="shared" si="0"/>
        <v>72</v>
      </c>
      <c r="E15" s="60">
        <v>236431200</v>
      </c>
      <c r="F15" s="101">
        <v>13</v>
      </c>
      <c r="G15" s="85">
        <f t="shared" si="1"/>
        <v>39</v>
      </c>
      <c r="H15" s="211">
        <v>89120000</v>
      </c>
    </row>
    <row r="16" spans="1:8" ht="13.5" customHeight="1">
      <c r="A16" s="48">
        <v>5</v>
      </c>
      <c r="B16" s="49" t="s">
        <v>10</v>
      </c>
      <c r="C16" s="77">
        <v>5</v>
      </c>
      <c r="D16" s="50">
        <f t="shared" si="0"/>
        <v>15</v>
      </c>
      <c r="E16" s="60">
        <v>48402500</v>
      </c>
      <c r="F16" s="101">
        <v>2</v>
      </c>
      <c r="G16" s="85">
        <f t="shared" si="1"/>
        <v>6</v>
      </c>
      <c r="H16" s="211">
        <v>13910000</v>
      </c>
    </row>
    <row r="17" spans="1:8" ht="13.5" customHeight="1">
      <c r="A17" s="48">
        <v>6</v>
      </c>
      <c r="B17" s="49" t="s">
        <v>6</v>
      </c>
      <c r="C17" s="78">
        <v>14</v>
      </c>
      <c r="D17" s="50">
        <f t="shared" si="0"/>
        <v>42</v>
      </c>
      <c r="E17" s="60">
        <v>139210525</v>
      </c>
      <c r="F17" s="101">
        <v>7</v>
      </c>
      <c r="G17" s="85">
        <f t="shared" si="1"/>
        <v>21</v>
      </c>
      <c r="H17" s="211">
        <v>49230000</v>
      </c>
    </row>
    <row r="18" spans="1:9" ht="13.5" customHeight="1">
      <c r="A18" s="48">
        <v>7</v>
      </c>
      <c r="B18" s="49" t="s">
        <v>119</v>
      </c>
      <c r="C18" s="78">
        <v>5</v>
      </c>
      <c r="D18" s="50">
        <f t="shared" si="0"/>
        <v>15</v>
      </c>
      <c r="E18" s="60">
        <v>48910000</v>
      </c>
      <c r="F18" s="101">
        <v>2</v>
      </c>
      <c r="G18" s="85">
        <f t="shared" si="1"/>
        <v>6</v>
      </c>
      <c r="H18" s="211">
        <v>13500000</v>
      </c>
      <c r="I18" s="4"/>
    </row>
    <row r="19" spans="1:9" ht="13.5" customHeight="1">
      <c r="A19" s="48">
        <v>8</v>
      </c>
      <c r="B19" s="49" t="s">
        <v>44</v>
      </c>
      <c r="C19" s="78">
        <v>22</v>
      </c>
      <c r="D19" s="50">
        <f t="shared" si="0"/>
        <v>66</v>
      </c>
      <c r="E19" s="60">
        <v>212050000</v>
      </c>
      <c r="F19" s="101">
        <v>11</v>
      </c>
      <c r="G19" s="85">
        <f t="shared" si="1"/>
        <v>33</v>
      </c>
      <c r="H19" s="211">
        <v>70670000</v>
      </c>
      <c r="I19" s="4"/>
    </row>
    <row r="20" spans="1:8" ht="13.5" customHeight="1">
      <c r="A20" s="48">
        <v>9</v>
      </c>
      <c r="B20" s="49" t="s">
        <v>12</v>
      </c>
      <c r="C20" s="78">
        <v>4</v>
      </c>
      <c r="D20" s="50">
        <f t="shared" si="0"/>
        <v>12</v>
      </c>
      <c r="E20" s="60">
        <v>40000000</v>
      </c>
      <c r="F20" s="101">
        <v>2</v>
      </c>
      <c r="G20" s="85">
        <f t="shared" si="1"/>
        <v>6</v>
      </c>
      <c r="H20" s="211">
        <v>12825000</v>
      </c>
    </row>
    <row r="21" spans="1:8" ht="13.5" customHeight="1">
      <c r="A21" s="48">
        <v>10</v>
      </c>
      <c r="B21" s="49" t="s">
        <v>13</v>
      </c>
      <c r="C21" s="78">
        <v>15</v>
      </c>
      <c r="D21" s="50">
        <f t="shared" si="0"/>
        <v>45</v>
      </c>
      <c r="E21" s="60">
        <v>150000000</v>
      </c>
      <c r="F21" s="101">
        <v>8</v>
      </c>
      <c r="G21" s="85">
        <f t="shared" si="1"/>
        <v>24</v>
      </c>
      <c r="H21" s="211">
        <v>51513000</v>
      </c>
    </row>
    <row r="22" spans="1:8" ht="13.5" customHeight="1">
      <c r="A22" s="48">
        <v>11</v>
      </c>
      <c r="B22" s="49" t="s">
        <v>7</v>
      </c>
      <c r="C22" s="78">
        <v>12</v>
      </c>
      <c r="D22" s="50">
        <f t="shared" si="0"/>
        <v>36</v>
      </c>
      <c r="E22" s="60">
        <v>112450000</v>
      </c>
      <c r="F22" s="101">
        <v>6</v>
      </c>
      <c r="G22" s="85">
        <f t="shared" si="1"/>
        <v>18</v>
      </c>
      <c r="H22" s="211">
        <v>41605000</v>
      </c>
    </row>
    <row r="23" spans="1:8" ht="13.5" customHeight="1">
      <c r="A23" s="48">
        <v>12</v>
      </c>
      <c r="B23" s="59" t="s">
        <v>21</v>
      </c>
      <c r="C23" s="78">
        <v>14</v>
      </c>
      <c r="D23" s="50">
        <f t="shared" si="0"/>
        <v>42</v>
      </c>
      <c r="E23" s="60">
        <v>126344500</v>
      </c>
      <c r="F23" s="101">
        <v>6</v>
      </c>
      <c r="G23" s="85">
        <f t="shared" si="1"/>
        <v>18</v>
      </c>
      <c r="H23" s="211">
        <v>39115000</v>
      </c>
    </row>
    <row r="24" spans="1:8" ht="13.5" customHeight="1">
      <c r="A24" s="48">
        <v>13</v>
      </c>
      <c r="B24" s="59" t="s">
        <v>22</v>
      </c>
      <c r="C24" s="78">
        <v>11</v>
      </c>
      <c r="D24" s="50">
        <f t="shared" si="0"/>
        <v>33</v>
      </c>
      <c r="E24" s="60">
        <v>107790000</v>
      </c>
      <c r="F24" s="101">
        <v>5</v>
      </c>
      <c r="G24" s="85">
        <f t="shared" si="1"/>
        <v>15</v>
      </c>
      <c r="H24" s="211">
        <v>33775000</v>
      </c>
    </row>
    <row r="25" spans="1:8" ht="13.5" customHeight="1">
      <c r="A25" s="48">
        <v>14</v>
      </c>
      <c r="B25" s="62" t="s">
        <v>23</v>
      </c>
      <c r="C25" s="78">
        <v>6</v>
      </c>
      <c r="D25" s="50">
        <f t="shared" si="0"/>
        <v>18</v>
      </c>
      <c r="E25" s="60">
        <v>59910000</v>
      </c>
      <c r="F25" s="101">
        <v>4</v>
      </c>
      <c r="G25" s="85">
        <f t="shared" si="1"/>
        <v>12</v>
      </c>
      <c r="H25" s="211">
        <v>26745000</v>
      </c>
    </row>
    <row r="26" spans="1:8" ht="13.5" customHeight="1">
      <c r="A26" s="48">
        <v>15</v>
      </c>
      <c r="B26" s="62" t="s">
        <v>26</v>
      </c>
      <c r="C26" s="78">
        <v>13</v>
      </c>
      <c r="D26" s="50">
        <f t="shared" si="0"/>
        <v>39</v>
      </c>
      <c r="E26" s="60">
        <v>124248500</v>
      </c>
      <c r="F26" s="101">
        <v>8</v>
      </c>
      <c r="G26" s="85">
        <f t="shared" si="1"/>
        <v>24</v>
      </c>
      <c r="H26" s="211">
        <v>56065000</v>
      </c>
    </row>
    <row r="27" spans="1:8" ht="13.5" customHeight="1">
      <c r="A27" s="48">
        <v>16</v>
      </c>
      <c r="B27" s="62" t="s">
        <v>41</v>
      </c>
      <c r="C27" s="78" t="s">
        <v>17</v>
      </c>
      <c r="D27" s="50" t="s">
        <v>17</v>
      </c>
      <c r="E27" s="60" t="s">
        <v>17</v>
      </c>
      <c r="F27" s="101" t="s">
        <v>17</v>
      </c>
      <c r="G27" s="85" t="s">
        <v>17</v>
      </c>
      <c r="H27" s="146" t="s">
        <v>17</v>
      </c>
    </row>
    <row r="28" spans="1:8" ht="13.5" customHeight="1">
      <c r="A28" s="48">
        <v>17</v>
      </c>
      <c r="B28" s="49" t="s">
        <v>77</v>
      </c>
      <c r="C28" s="78">
        <v>4</v>
      </c>
      <c r="D28" s="50">
        <f t="shared" si="0"/>
        <v>12</v>
      </c>
      <c r="E28" s="60">
        <v>40000000</v>
      </c>
      <c r="F28" s="101">
        <v>2</v>
      </c>
      <c r="G28" s="85">
        <f t="shared" si="1"/>
        <v>6</v>
      </c>
      <c r="H28" s="211">
        <v>13400000</v>
      </c>
    </row>
    <row r="29" spans="1:8" ht="13.5" customHeight="1">
      <c r="A29" s="79"/>
      <c r="B29" s="80"/>
      <c r="C29" s="93"/>
      <c r="D29" s="68"/>
      <c r="E29" s="81"/>
      <c r="F29" s="117"/>
      <c r="G29" s="94"/>
      <c r="H29" s="95"/>
    </row>
    <row r="30" spans="1:8" ht="17.25" customHeight="1" thickBot="1">
      <c r="A30" s="372" t="s">
        <v>8</v>
      </c>
      <c r="B30" s="373"/>
      <c r="C30" s="172">
        <f aca="true" t="shared" si="2" ref="C30:H30">SUM(C12:C29)</f>
        <v>186</v>
      </c>
      <c r="D30" s="83">
        <f t="shared" si="2"/>
        <v>558</v>
      </c>
      <c r="E30" s="96">
        <f t="shared" si="2"/>
        <v>1809086225</v>
      </c>
      <c r="F30" s="118">
        <f t="shared" si="2"/>
        <v>94</v>
      </c>
      <c r="G30" s="172">
        <f t="shared" si="2"/>
        <v>282</v>
      </c>
      <c r="H30" s="97">
        <f t="shared" si="2"/>
        <v>632813000</v>
      </c>
    </row>
    <row r="31" spans="1:8" ht="13.5" thickTop="1">
      <c r="A31" s="23" t="s">
        <v>76</v>
      </c>
      <c r="B31" s="23"/>
      <c r="C31" s="23"/>
      <c r="D31" s="23"/>
      <c r="E31" s="23"/>
      <c r="F31" s="23"/>
      <c r="G31" s="23" t="s">
        <v>50</v>
      </c>
      <c r="H31" s="92"/>
    </row>
    <row r="32" spans="1:8" ht="13.5">
      <c r="A32" s="86"/>
      <c r="B32" s="86"/>
      <c r="C32" s="23"/>
      <c r="D32" s="23"/>
      <c r="E32" s="23"/>
      <c r="F32" s="23"/>
      <c r="G32" s="23"/>
      <c r="H32" s="23"/>
    </row>
    <row r="33" spans="1:8" ht="13.5">
      <c r="A33" s="86"/>
      <c r="B33" s="86"/>
      <c r="C33" s="23"/>
      <c r="D33" s="23"/>
      <c r="E33" s="23"/>
      <c r="F33" s="23"/>
      <c r="G33" s="23"/>
      <c r="H33" s="23"/>
    </row>
    <row r="34" spans="1:8" ht="13.5">
      <c r="A34" s="86"/>
      <c r="B34" s="86"/>
      <c r="C34" s="23"/>
      <c r="D34" s="23"/>
      <c r="E34" s="23"/>
      <c r="F34" s="23"/>
      <c r="G34" s="23"/>
      <c r="H34" s="23"/>
    </row>
    <row r="35" spans="1:8" ht="13.5">
      <c r="A35" s="86"/>
      <c r="B35" s="86"/>
      <c r="C35" s="23"/>
      <c r="D35" s="23"/>
      <c r="E35" s="23"/>
      <c r="F35" s="23"/>
      <c r="G35" s="23"/>
      <c r="H35" s="23"/>
    </row>
    <row r="36" spans="1:8" ht="13.5">
      <c r="A36" s="86"/>
      <c r="B36" s="86"/>
      <c r="C36" s="23"/>
      <c r="D36" s="23"/>
      <c r="E36" s="23"/>
      <c r="F36" s="23"/>
      <c r="G36" s="23"/>
      <c r="H36" s="23"/>
    </row>
    <row r="37" spans="1:8" ht="13.5">
      <c r="A37" s="86"/>
      <c r="B37" s="86"/>
      <c r="C37" s="23"/>
      <c r="D37" s="23"/>
      <c r="E37" s="23"/>
      <c r="F37" s="23"/>
      <c r="G37" s="23"/>
      <c r="H37" s="23"/>
    </row>
    <row r="38" spans="1:8" ht="13.5">
      <c r="A38" s="86"/>
      <c r="B38" s="86"/>
      <c r="C38" s="23"/>
      <c r="D38" s="23"/>
      <c r="E38" s="23"/>
      <c r="F38" s="23"/>
      <c r="G38" s="23"/>
      <c r="H38" s="23"/>
    </row>
    <row r="39" spans="1:8" ht="12.75">
      <c r="A39" s="87"/>
      <c r="B39" s="87"/>
      <c r="C39" s="23"/>
      <c r="D39" s="23"/>
      <c r="E39" s="23"/>
      <c r="F39" s="23"/>
      <c r="G39" s="23"/>
      <c r="H39" s="23"/>
    </row>
    <row r="40" spans="1:8" ht="12.75">
      <c r="A40" s="23"/>
      <c r="B40" s="23"/>
      <c r="C40" s="23"/>
      <c r="D40" s="23"/>
      <c r="E40" s="23"/>
      <c r="F40" s="23"/>
      <c r="G40" s="23"/>
      <c r="H40" s="23"/>
    </row>
    <row r="41" spans="1:8" ht="12.75">
      <c r="A41" s="23"/>
      <c r="B41" s="23"/>
      <c r="C41" s="23"/>
      <c r="D41" s="23"/>
      <c r="E41" s="23"/>
      <c r="F41" s="23"/>
      <c r="G41" s="23"/>
      <c r="H41" s="23"/>
    </row>
    <row r="42" spans="1:8" ht="12.75">
      <c r="A42" s="88" t="s">
        <v>45</v>
      </c>
      <c r="B42" s="88"/>
      <c r="C42" s="88"/>
      <c r="D42" s="88"/>
      <c r="E42" s="88"/>
      <c r="F42" s="88"/>
      <c r="G42" s="88"/>
      <c r="H42" s="88"/>
    </row>
    <row r="43" spans="1:8" ht="18.75">
      <c r="A43" s="88" t="s">
        <v>31</v>
      </c>
      <c r="B43" s="88"/>
      <c r="C43" s="89"/>
      <c r="D43" s="89"/>
      <c r="E43" s="89"/>
      <c r="F43" s="90"/>
      <c r="G43" s="90"/>
      <c r="H43" s="90"/>
    </row>
    <row r="44" spans="1:8" ht="18.75">
      <c r="A44" s="91"/>
      <c r="B44" s="91"/>
      <c r="C44" s="90"/>
      <c r="D44" s="90"/>
      <c r="E44" s="90"/>
      <c r="F44" s="90"/>
      <c r="G44" s="90"/>
      <c r="H44" s="90"/>
    </row>
    <row r="45" spans="1:8" ht="18.75">
      <c r="A45" s="499" t="s">
        <v>79</v>
      </c>
      <c r="B45" s="499"/>
      <c r="C45" s="499"/>
      <c r="D45" s="499"/>
      <c r="E45" s="499"/>
      <c r="F45" s="499"/>
      <c r="G45" s="499"/>
      <c r="H45" s="499"/>
    </row>
    <row r="46" spans="1:8" ht="18.75">
      <c r="A46" s="500" t="s">
        <v>66</v>
      </c>
      <c r="B46" s="500"/>
      <c r="C46" s="500"/>
      <c r="D46" s="500"/>
      <c r="E46" s="500"/>
      <c r="F46" s="500"/>
      <c r="G46" s="500"/>
      <c r="H46" s="500"/>
    </row>
    <row r="47" spans="1:8" ht="15.75" thickBot="1">
      <c r="A47" s="303"/>
      <c r="B47" s="303"/>
      <c r="C47" s="303"/>
      <c r="D47" s="303"/>
      <c r="E47" s="303"/>
      <c r="F47" s="303"/>
      <c r="G47" s="303"/>
      <c r="H47" s="303"/>
    </row>
    <row r="48" spans="1:8" ht="15.75" thickTop="1">
      <c r="A48" s="487" t="s">
        <v>0</v>
      </c>
      <c r="B48" s="501" t="s">
        <v>40</v>
      </c>
      <c r="C48" s="442" t="s">
        <v>78</v>
      </c>
      <c r="D48" s="442"/>
      <c r="E48" s="442"/>
      <c r="F48" s="442"/>
      <c r="G48" s="442"/>
      <c r="H48" s="443"/>
    </row>
    <row r="49" spans="1:8" ht="15">
      <c r="A49" s="488"/>
      <c r="B49" s="502"/>
      <c r="C49" s="431" t="s">
        <v>64</v>
      </c>
      <c r="D49" s="432"/>
      <c r="E49" s="432"/>
      <c r="F49" s="432"/>
      <c r="G49" s="432"/>
      <c r="H49" s="433"/>
    </row>
    <row r="50" spans="1:8" ht="15">
      <c r="A50" s="488"/>
      <c r="B50" s="502"/>
      <c r="C50" s="425" t="s">
        <v>1</v>
      </c>
      <c r="D50" s="425"/>
      <c r="E50" s="426"/>
      <c r="F50" s="427" t="s">
        <v>2</v>
      </c>
      <c r="G50" s="425"/>
      <c r="H50" s="428"/>
    </row>
    <row r="51" spans="1:8" ht="15">
      <c r="A51" s="488"/>
      <c r="B51" s="502"/>
      <c r="C51" s="295" t="s">
        <v>8</v>
      </c>
      <c r="D51" s="295" t="s">
        <v>8</v>
      </c>
      <c r="E51" s="296" t="s">
        <v>8</v>
      </c>
      <c r="F51" s="297" t="s">
        <v>8</v>
      </c>
      <c r="G51" s="295" t="s">
        <v>8</v>
      </c>
      <c r="H51" s="298" t="s">
        <v>8</v>
      </c>
    </row>
    <row r="52" spans="1:8" ht="15">
      <c r="A52" s="488"/>
      <c r="B52" s="502"/>
      <c r="C52" s="299" t="s">
        <v>14</v>
      </c>
      <c r="D52" s="299" t="s">
        <v>15</v>
      </c>
      <c r="E52" s="300" t="s">
        <v>16</v>
      </c>
      <c r="F52" s="301" t="s">
        <v>14</v>
      </c>
      <c r="G52" s="299" t="s">
        <v>15</v>
      </c>
      <c r="H52" s="302" t="s">
        <v>16</v>
      </c>
    </row>
    <row r="53" spans="1:8" ht="15">
      <c r="A53" s="72">
        <v>1</v>
      </c>
      <c r="B53" s="73" t="s">
        <v>3</v>
      </c>
      <c r="C53" s="98" t="s">
        <v>17</v>
      </c>
      <c r="D53" s="98" t="s">
        <v>17</v>
      </c>
      <c r="E53" s="99" t="s">
        <v>17</v>
      </c>
      <c r="F53" s="112" t="s">
        <v>17</v>
      </c>
      <c r="G53" s="98" t="s">
        <v>17</v>
      </c>
      <c r="H53" s="244" t="s">
        <v>17</v>
      </c>
    </row>
    <row r="54" spans="1:8" ht="15">
      <c r="A54" s="48">
        <v>2</v>
      </c>
      <c r="B54" s="49" t="s">
        <v>9</v>
      </c>
      <c r="C54" s="100">
        <v>4</v>
      </c>
      <c r="D54" s="100">
        <f>C54*3</f>
        <v>12</v>
      </c>
      <c r="E54" s="104">
        <v>119994000</v>
      </c>
      <c r="F54" s="101">
        <v>1</v>
      </c>
      <c r="G54" s="100">
        <f>F54*3</f>
        <v>3</v>
      </c>
      <c r="H54" s="144">
        <v>22495000</v>
      </c>
    </row>
    <row r="55" spans="1:8" ht="15">
      <c r="A55" s="48">
        <v>3</v>
      </c>
      <c r="B55" s="49" t="s">
        <v>4</v>
      </c>
      <c r="C55" s="100">
        <v>8</v>
      </c>
      <c r="D55" s="100">
        <f aca="true" t="shared" si="3" ref="D55:D71">C55*3</f>
        <v>24</v>
      </c>
      <c r="E55" s="104">
        <v>237968000</v>
      </c>
      <c r="F55" s="101">
        <v>1</v>
      </c>
      <c r="G55" s="100">
        <f aca="true" t="shared" si="4" ref="G55:G71">F55*3</f>
        <v>3</v>
      </c>
      <c r="H55" s="211">
        <v>22350000</v>
      </c>
    </row>
    <row r="56" spans="1:8" ht="15">
      <c r="A56" s="48">
        <v>4</v>
      </c>
      <c r="B56" s="49" t="s">
        <v>5</v>
      </c>
      <c r="C56" s="100">
        <v>33</v>
      </c>
      <c r="D56" s="100">
        <f t="shared" si="3"/>
        <v>99</v>
      </c>
      <c r="E56" s="104">
        <v>989382000</v>
      </c>
      <c r="F56" s="101">
        <v>9</v>
      </c>
      <c r="G56" s="100">
        <f t="shared" si="4"/>
        <v>27</v>
      </c>
      <c r="H56" s="211">
        <v>202500000</v>
      </c>
    </row>
    <row r="57" spans="1:8" ht="15">
      <c r="A57" s="48">
        <v>5</v>
      </c>
      <c r="B57" s="49" t="s">
        <v>10</v>
      </c>
      <c r="C57" s="100">
        <v>2</v>
      </c>
      <c r="D57" s="100">
        <f t="shared" si="3"/>
        <v>6</v>
      </c>
      <c r="E57" s="104">
        <v>56266955</v>
      </c>
      <c r="F57" s="101">
        <v>2</v>
      </c>
      <c r="G57" s="100">
        <f t="shared" si="4"/>
        <v>6</v>
      </c>
      <c r="H57" s="211">
        <v>42225000</v>
      </c>
    </row>
    <row r="58" spans="1:8" ht="15">
      <c r="A58" s="48">
        <v>6</v>
      </c>
      <c r="B58" s="49" t="s">
        <v>43</v>
      </c>
      <c r="C58" s="100">
        <v>24</v>
      </c>
      <c r="D58" s="100">
        <f t="shared" si="3"/>
        <v>72</v>
      </c>
      <c r="E58" s="104">
        <v>714888000</v>
      </c>
      <c r="F58" s="101">
        <v>5</v>
      </c>
      <c r="G58" s="100">
        <f t="shared" si="4"/>
        <v>15</v>
      </c>
      <c r="H58" s="211">
        <v>112500000</v>
      </c>
    </row>
    <row r="59" spans="1:8" ht="15">
      <c r="A59" s="48">
        <v>7</v>
      </c>
      <c r="B59" s="49" t="s">
        <v>11</v>
      </c>
      <c r="C59" s="100" t="s">
        <v>17</v>
      </c>
      <c r="D59" s="100" t="s">
        <v>17</v>
      </c>
      <c r="E59" s="104" t="s">
        <v>17</v>
      </c>
      <c r="F59" s="113" t="s">
        <v>17</v>
      </c>
      <c r="G59" s="100" t="s">
        <v>17</v>
      </c>
      <c r="H59" s="245" t="s">
        <v>17</v>
      </c>
    </row>
    <row r="60" spans="1:8" ht="15">
      <c r="A60" s="48">
        <v>8</v>
      </c>
      <c r="B60" s="49" t="s">
        <v>44</v>
      </c>
      <c r="C60" s="100">
        <v>15</v>
      </c>
      <c r="D60" s="100">
        <f t="shared" si="3"/>
        <v>45</v>
      </c>
      <c r="E60" s="104">
        <v>609897000</v>
      </c>
      <c r="F60" s="101">
        <v>3</v>
      </c>
      <c r="G60" s="100">
        <f t="shared" si="4"/>
        <v>9</v>
      </c>
      <c r="H60" s="211">
        <v>67474000</v>
      </c>
    </row>
    <row r="61" spans="1:8" ht="15">
      <c r="A61" s="48">
        <v>9</v>
      </c>
      <c r="B61" s="49" t="s">
        <v>12</v>
      </c>
      <c r="C61" s="100">
        <v>5</v>
      </c>
      <c r="D61" s="100">
        <f t="shared" si="3"/>
        <v>15</v>
      </c>
      <c r="E61" s="104">
        <v>150000000</v>
      </c>
      <c r="F61" s="113" t="s">
        <v>17</v>
      </c>
      <c r="G61" s="100" t="s">
        <v>17</v>
      </c>
      <c r="H61" s="245" t="s">
        <v>17</v>
      </c>
    </row>
    <row r="62" spans="1:8" ht="15">
      <c r="A62" s="48">
        <v>10</v>
      </c>
      <c r="B62" s="49" t="s">
        <v>13</v>
      </c>
      <c r="C62" s="100">
        <v>9</v>
      </c>
      <c r="D62" s="100">
        <f t="shared" si="3"/>
        <v>27</v>
      </c>
      <c r="E62" s="104">
        <v>270000000</v>
      </c>
      <c r="F62" s="101">
        <v>1</v>
      </c>
      <c r="G62" s="100">
        <f t="shared" si="4"/>
        <v>3</v>
      </c>
      <c r="H62" s="211">
        <v>22500000</v>
      </c>
    </row>
    <row r="63" spans="1:8" ht="15">
      <c r="A63" s="48">
        <v>11</v>
      </c>
      <c r="B63" s="49" t="s">
        <v>7</v>
      </c>
      <c r="C63" s="100">
        <v>10</v>
      </c>
      <c r="D63" s="100">
        <f t="shared" si="3"/>
        <v>30</v>
      </c>
      <c r="E63" s="104">
        <v>289930000</v>
      </c>
      <c r="F63" s="101">
        <v>2</v>
      </c>
      <c r="G63" s="100">
        <f t="shared" si="4"/>
        <v>6</v>
      </c>
      <c r="H63" s="211">
        <v>44625000</v>
      </c>
    </row>
    <row r="64" spans="1:8" ht="15">
      <c r="A64" s="48">
        <v>12</v>
      </c>
      <c r="B64" s="59" t="s">
        <v>21</v>
      </c>
      <c r="C64" s="100">
        <v>6</v>
      </c>
      <c r="D64" s="100">
        <f t="shared" si="3"/>
        <v>18</v>
      </c>
      <c r="E64" s="104">
        <v>179524000</v>
      </c>
      <c r="F64" s="101">
        <v>1</v>
      </c>
      <c r="G64" s="100">
        <f t="shared" si="4"/>
        <v>3</v>
      </c>
      <c r="H64" s="211">
        <v>22406000</v>
      </c>
    </row>
    <row r="65" spans="1:8" ht="15">
      <c r="A65" s="48">
        <v>13</v>
      </c>
      <c r="B65" s="59" t="s">
        <v>22</v>
      </c>
      <c r="C65" s="100">
        <v>5</v>
      </c>
      <c r="D65" s="100">
        <f t="shared" si="3"/>
        <v>15</v>
      </c>
      <c r="E65" s="104">
        <v>149598000</v>
      </c>
      <c r="F65" s="101">
        <v>2</v>
      </c>
      <c r="G65" s="100">
        <f t="shared" si="4"/>
        <v>6</v>
      </c>
      <c r="H65" s="211">
        <v>44998000</v>
      </c>
    </row>
    <row r="66" spans="1:8" ht="15">
      <c r="A66" s="48">
        <v>14</v>
      </c>
      <c r="B66" s="62" t="s">
        <v>23</v>
      </c>
      <c r="C66" s="100">
        <v>13</v>
      </c>
      <c r="D66" s="100">
        <f t="shared" si="3"/>
        <v>39</v>
      </c>
      <c r="E66" s="104">
        <v>389405650</v>
      </c>
      <c r="F66" s="101">
        <v>4</v>
      </c>
      <c r="G66" s="100">
        <f t="shared" si="4"/>
        <v>12</v>
      </c>
      <c r="H66" s="211">
        <v>88735000</v>
      </c>
    </row>
    <row r="67" spans="1:8" ht="15">
      <c r="A67" s="48">
        <v>15</v>
      </c>
      <c r="B67" s="62" t="s">
        <v>26</v>
      </c>
      <c r="C67" s="100">
        <v>17</v>
      </c>
      <c r="D67" s="100">
        <f t="shared" si="3"/>
        <v>51</v>
      </c>
      <c r="E67" s="104">
        <v>495958700</v>
      </c>
      <c r="F67" s="101">
        <v>5</v>
      </c>
      <c r="G67" s="100">
        <f t="shared" si="4"/>
        <v>15</v>
      </c>
      <c r="H67" s="211">
        <v>103791000</v>
      </c>
    </row>
    <row r="68" spans="1:8" ht="15">
      <c r="A68" s="48">
        <v>16</v>
      </c>
      <c r="B68" s="62" t="s">
        <v>41</v>
      </c>
      <c r="C68" s="100">
        <v>2</v>
      </c>
      <c r="D68" s="100">
        <f t="shared" si="3"/>
        <v>6</v>
      </c>
      <c r="E68" s="104">
        <v>58275000</v>
      </c>
      <c r="F68" s="113" t="s">
        <v>17</v>
      </c>
      <c r="G68" s="100" t="s">
        <v>17</v>
      </c>
      <c r="H68" s="245" t="s">
        <v>17</v>
      </c>
    </row>
    <row r="69" spans="1:8" ht="15">
      <c r="A69" s="48">
        <v>17</v>
      </c>
      <c r="B69" s="59" t="s">
        <v>27</v>
      </c>
      <c r="C69" s="100" t="s">
        <v>17</v>
      </c>
      <c r="D69" s="100" t="s">
        <v>17</v>
      </c>
      <c r="E69" s="104" t="s">
        <v>17</v>
      </c>
      <c r="F69" s="101" t="s">
        <v>17</v>
      </c>
      <c r="G69" s="100" t="s">
        <v>17</v>
      </c>
      <c r="H69" s="146" t="s">
        <v>17</v>
      </c>
    </row>
    <row r="70" spans="1:8" ht="15">
      <c r="A70" s="64"/>
      <c r="B70" s="65" t="s">
        <v>80</v>
      </c>
      <c r="C70" s="100">
        <v>1</v>
      </c>
      <c r="D70" s="100">
        <f t="shared" si="3"/>
        <v>3</v>
      </c>
      <c r="E70" s="104">
        <v>30000000</v>
      </c>
      <c r="F70" s="101">
        <v>1</v>
      </c>
      <c r="G70" s="100">
        <f t="shared" si="4"/>
        <v>3</v>
      </c>
      <c r="H70" s="211">
        <v>22500000</v>
      </c>
    </row>
    <row r="71" spans="1:8" ht="15">
      <c r="A71" s="79"/>
      <c r="B71" s="80" t="s">
        <v>81</v>
      </c>
      <c r="C71" s="114">
        <v>2</v>
      </c>
      <c r="D71" s="114">
        <f t="shared" si="3"/>
        <v>6</v>
      </c>
      <c r="E71" s="116">
        <v>60000000</v>
      </c>
      <c r="F71" s="115">
        <v>1</v>
      </c>
      <c r="G71" s="114">
        <f t="shared" si="4"/>
        <v>3</v>
      </c>
      <c r="H71" s="105">
        <v>22500000</v>
      </c>
    </row>
    <row r="72" spans="1:8" ht="15.75" thickBot="1">
      <c r="A72" s="485" t="s">
        <v>8</v>
      </c>
      <c r="B72" s="486"/>
      <c r="C72" s="106">
        <f aca="true" t="shared" si="5" ref="C72:H72">SUM(C53:C71)</f>
        <v>156</v>
      </c>
      <c r="D72" s="106">
        <f t="shared" si="5"/>
        <v>468</v>
      </c>
      <c r="E72" s="107">
        <f t="shared" si="5"/>
        <v>4801087305</v>
      </c>
      <c r="F72" s="108">
        <f>SUM(F53:F71)</f>
        <v>38</v>
      </c>
      <c r="G72" s="106">
        <f t="shared" si="5"/>
        <v>114</v>
      </c>
      <c r="H72" s="109">
        <f t="shared" si="5"/>
        <v>841599000</v>
      </c>
    </row>
    <row r="73" spans="1:8" ht="15.75" thickTop="1">
      <c r="A73" s="110" t="s">
        <v>76</v>
      </c>
      <c r="B73" s="110"/>
      <c r="C73" s="111"/>
      <c r="D73" s="111"/>
      <c r="E73" s="111"/>
      <c r="F73" s="111"/>
      <c r="G73" s="111"/>
      <c r="H73" s="111"/>
    </row>
    <row r="74" spans="1:8" ht="15">
      <c r="A74" s="43"/>
      <c r="B74" s="43"/>
      <c r="C74" s="111"/>
      <c r="D74" s="111"/>
      <c r="E74" s="111"/>
      <c r="F74" s="111"/>
      <c r="G74" s="111"/>
      <c r="H74" s="111"/>
    </row>
    <row r="75" spans="3:8" ht="14.25">
      <c r="C75" s="5"/>
      <c r="D75" s="5"/>
      <c r="E75" s="5"/>
      <c r="F75" s="5"/>
      <c r="G75" s="5"/>
      <c r="H75" s="5"/>
    </row>
    <row r="76" spans="1:8" ht="14.25">
      <c r="A76" s="5"/>
      <c r="B76" s="5"/>
      <c r="C76" s="5"/>
      <c r="D76" s="5"/>
      <c r="E76" s="5"/>
      <c r="F76" s="5"/>
      <c r="G76" s="5"/>
      <c r="H76" s="5"/>
    </row>
    <row r="77" spans="1:8" ht="14.25">
      <c r="A77" s="5"/>
      <c r="B77" s="5"/>
      <c r="C77" s="5"/>
      <c r="D77" s="5"/>
      <c r="E77" s="5"/>
      <c r="F77" s="5"/>
      <c r="G77" s="5"/>
      <c r="H77" s="5"/>
    </row>
    <row r="78" spans="1:8" ht="14.25">
      <c r="A78" s="5"/>
      <c r="B78" s="5"/>
      <c r="C78" s="5"/>
      <c r="D78" s="5"/>
      <c r="E78" s="5"/>
      <c r="F78" s="5"/>
      <c r="G78" s="5"/>
      <c r="H78" s="5"/>
    </row>
    <row r="79" spans="1:8" ht="12.75">
      <c r="A79" s="29" t="s">
        <v>45</v>
      </c>
      <c r="B79" s="29"/>
      <c r="C79" s="29"/>
      <c r="D79" s="29"/>
      <c r="E79" s="29"/>
      <c r="F79" s="29"/>
      <c r="G79" s="29"/>
      <c r="H79" s="29"/>
    </row>
    <row r="80" spans="1:8" ht="18.75">
      <c r="A80" s="29" t="s">
        <v>31</v>
      </c>
      <c r="B80" s="29"/>
      <c r="C80" s="39"/>
      <c r="D80" s="39"/>
      <c r="E80" s="39"/>
      <c r="F80" s="31"/>
      <c r="G80" s="31"/>
      <c r="H80" s="31"/>
    </row>
    <row r="81" spans="1:8" ht="18.75">
      <c r="A81" s="29"/>
      <c r="B81" s="29"/>
      <c r="C81" s="39"/>
      <c r="D81" s="39"/>
      <c r="E81" s="39"/>
      <c r="F81" s="31"/>
      <c r="G81" s="31"/>
      <c r="H81" s="31"/>
    </row>
    <row r="82" spans="1:8" ht="15.75">
      <c r="A82" s="430" t="s">
        <v>82</v>
      </c>
      <c r="B82" s="430"/>
      <c r="C82" s="430"/>
      <c r="D82" s="430"/>
      <c r="E82" s="430"/>
      <c r="F82" s="430"/>
      <c r="G82" s="430"/>
      <c r="H82" s="430"/>
    </row>
    <row r="83" spans="1:8" ht="15.75">
      <c r="A83" s="371" t="s">
        <v>66</v>
      </c>
      <c r="B83" s="371"/>
      <c r="C83" s="371"/>
      <c r="D83" s="371"/>
      <c r="E83" s="371"/>
      <c r="F83" s="371"/>
      <c r="G83" s="371"/>
      <c r="H83" s="371"/>
    </row>
    <row r="84" spans="1:8" ht="15.75" thickBot="1">
      <c r="A84" s="6"/>
      <c r="B84" s="6"/>
      <c r="C84" s="6"/>
      <c r="D84" s="6"/>
      <c r="E84" s="6"/>
      <c r="F84" s="6"/>
      <c r="G84" s="6"/>
      <c r="H84" s="6"/>
    </row>
    <row r="85" spans="1:8" ht="15.75" thickTop="1">
      <c r="A85" s="487" t="s">
        <v>0</v>
      </c>
      <c r="B85" s="489" t="s">
        <v>40</v>
      </c>
      <c r="C85" s="442" t="s">
        <v>174</v>
      </c>
      <c r="D85" s="442"/>
      <c r="E85" s="442"/>
      <c r="F85" s="442"/>
      <c r="G85" s="442"/>
      <c r="H85" s="443"/>
    </row>
    <row r="86" spans="1:8" ht="15">
      <c r="A86" s="488"/>
      <c r="B86" s="490"/>
      <c r="C86" s="431" t="s">
        <v>64</v>
      </c>
      <c r="D86" s="432"/>
      <c r="E86" s="432"/>
      <c r="F86" s="432"/>
      <c r="G86" s="432"/>
      <c r="H86" s="433"/>
    </row>
    <row r="87" spans="1:8" ht="15">
      <c r="A87" s="488"/>
      <c r="B87" s="490"/>
      <c r="C87" s="425" t="s">
        <v>1</v>
      </c>
      <c r="D87" s="425"/>
      <c r="E87" s="426"/>
      <c r="F87" s="427" t="s">
        <v>2</v>
      </c>
      <c r="G87" s="425"/>
      <c r="H87" s="428"/>
    </row>
    <row r="88" spans="1:8" ht="15">
      <c r="A88" s="488"/>
      <c r="B88" s="490"/>
      <c r="C88" s="295" t="s">
        <v>8</v>
      </c>
      <c r="D88" s="295" t="s">
        <v>8</v>
      </c>
      <c r="E88" s="296" t="s">
        <v>8</v>
      </c>
      <c r="F88" s="297" t="s">
        <v>8</v>
      </c>
      <c r="G88" s="295" t="s">
        <v>8</v>
      </c>
      <c r="H88" s="298" t="s">
        <v>8</v>
      </c>
    </row>
    <row r="89" spans="1:8" ht="15">
      <c r="A89" s="488"/>
      <c r="B89" s="490"/>
      <c r="C89" s="299" t="s">
        <v>14</v>
      </c>
      <c r="D89" s="299" t="s">
        <v>15</v>
      </c>
      <c r="E89" s="300" t="s">
        <v>16</v>
      </c>
      <c r="F89" s="301" t="s">
        <v>14</v>
      </c>
      <c r="G89" s="299" t="s">
        <v>15</v>
      </c>
      <c r="H89" s="302" t="s">
        <v>16</v>
      </c>
    </row>
    <row r="90" spans="1:8" ht="15">
      <c r="A90" s="72">
        <v>1</v>
      </c>
      <c r="B90" s="73" t="s">
        <v>3</v>
      </c>
      <c r="C90" s="98">
        <v>5</v>
      </c>
      <c r="D90" s="98">
        <f>C90*3</f>
        <v>15</v>
      </c>
      <c r="E90" s="129">
        <v>731901120</v>
      </c>
      <c r="F90" s="100" t="s">
        <v>17</v>
      </c>
      <c r="G90" s="100" t="s">
        <v>17</v>
      </c>
      <c r="H90" s="129" t="s">
        <v>17</v>
      </c>
    </row>
    <row r="91" spans="1:8" ht="15">
      <c r="A91" s="48">
        <v>2</v>
      </c>
      <c r="B91" s="49" t="s">
        <v>9</v>
      </c>
      <c r="C91" s="100">
        <v>4</v>
      </c>
      <c r="D91" s="100">
        <f aca="true" t="shared" si="6" ref="D91:D105">C91*3</f>
        <v>12</v>
      </c>
      <c r="E91" s="102">
        <v>557744000</v>
      </c>
      <c r="F91" s="101">
        <v>1</v>
      </c>
      <c r="G91" s="100">
        <f>F91*3</f>
        <v>3</v>
      </c>
      <c r="H91" s="104">
        <v>90000000</v>
      </c>
    </row>
    <row r="92" spans="1:8" ht="15">
      <c r="A92" s="48">
        <v>3</v>
      </c>
      <c r="B92" s="49" t="s">
        <v>4</v>
      </c>
      <c r="C92" s="100">
        <v>9</v>
      </c>
      <c r="D92" s="100">
        <f t="shared" si="6"/>
        <v>27</v>
      </c>
      <c r="E92" s="104">
        <v>1398521000</v>
      </c>
      <c r="F92" s="101">
        <v>3</v>
      </c>
      <c r="G92" s="100">
        <f>F92*3</f>
        <v>9</v>
      </c>
      <c r="H92" s="104">
        <v>348640000</v>
      </c>
    </row>
    <row r="93" spans="1:8" ht="15">
      <c r="A93" s="48">
        <v>4</v>
      </c>
      <c r="B93" s="49" t="s">
        <v>5</v>
      </c>
      <c r="C93" s="100">
        <v>6</v>
      </c>
      <c r="D93" s="100">
        <f t="shared" si="6"/>
        <v>18</v>
      </c>
      <c r="E93" s="119">
        <v>807750000</v>
      </c>
      <c r="F93" s="101">
        <v>2</v>
      </c>
      <c r="G93" s="100">
        <f>F93*3</f>
        <v>6</v>
      </c>
      <c r="H93" s="104">
        <v>240200000</v>
      </c>
    </row>
    <row r="94" spans="1:8" ht="15">
      <c r="A94" s="48">
        <v>5</v>
      </c>
      <c r="B94" s="49" t="s">
        <v>10</v>
      </c>
      <c r="C94" s="100">
        <v>2</v>
      </c>
      <c r="D94" s="100">
        <f t="shared" si="6"/>
        <v>6</v>
      </c>
      <c r="E94" s="104">
        <v>300000000</v>
      </c>
      <c r="F94" s="100" t="s">
        <v>17</v>
      </c>
      <c r="G94" s="100" t="s">
        <v>17</v>
      </c>
      <c r="H94" s="104" t="s">
        <v>17</v>
      </c>
    </row>
    <row r="95" spans="1:8" ht="15">
      <c r="A95" s="48">
        <v>6</v>
      </c>
      <c r="B95" s="49" t="s">
        <v>43</v>
      </c>
      <c r="C95" s="100">
        <v>8</v>
      </c>
      <c r="D95" s="100">
        <f t="shared" si="6"/>
        <v>24</v>
      </c>
      <c r="E95" s="119">
        <v>1173199300</v>
      </c>
      <c r="F95" s="101">
        <v>1</v>
      </c>
      <c r="G95" s="100">
        <f>F95*3</f>
        <v>3</v>
      </c>
      <c r="H95" s="103">
        <v>70000000</v>
      </c>
    </row>
    <row r="96" spans="1:8" ht="15">
      <c r="A96" s="48">
        <v>7</v>
      </c>
      <c r="B96" s="49" t="s">
        <v>11</v>
      </c>
      <c r="C96" s="100" t="s">
        <v>17</v>
      </c>
      <c r="D96" s="100" t="s">
        <v>17</v>
      </c>
      <c r="E96" s="104" t="s">
        <v>17</v>
      </c>
      <c r="F96" s="100" t="s">
        <v>17</v>
      </c>
      <c r="G96" s="100" t="s">
        <v>17</v>
      </c>
      <c r="H96" s="104" t="s">
        <v>17</v>
      </c>
    </row>
    <row r="97" spans="1:8" ht="15">
      <c r="A97" s="48">
        <v>8</v>
      </c>
      <c r="B97" s="49" t="s">
        <v>44</v>
      </c>
      <c r="C97" s="100">
        <v>1</v>
      </c>
      <c r="D97" s="100">
        <f t="shared" si="6"/>
        <v>3</v>
      </c>
      <c r="E97" s="102">
        <v>150000000</v>
      </c>
      <c r="F97" s="100" t="s">
        <v>17</v>
      </c>
      <c r="G97" s="100" t="s">
        <v>17</v>
      </c>
      <c r="H97" s="104" t="s">
        <v>17</v>
      </c>
    </row>
    <row r="98" spans="1:8" ht="15">
      <c r="A98" s="48">
        <v>9</v>
      </c>
      <c r="B98" s="49" t="s">
        <v>12</v>
      </c>
      <c r="C98" s="100">
        <v>1</v>
      </c>
      <c r="D98" s="100">
        <f t="shared" si="6"/>
        <v>3</v>
      </c>
      <c r="E98" s="120">
        <v>149950000</v>
      </c>
      <c r="F98" s="100" t="s">
        <v>17</v>
      </c>
      <c r="G98" s="100" t="s">
        <v>17</v>
      </c>
      <c r="H98" s="104" t="s">
        <v>17</v>
      </c>
    </row>
    <row r="99" spans="1:8" ht="15">
      <c r="A99" s="48">
        <v>10</v>
      </c>
      <c r="B99" s="49" t="s">
        <v>13</v>
      </c>
      <c r="C99" s="100">
        <v>2</v>
      </c>
      <c r="D99" s="100">
        <f t="shared" si="6"/>
        <v>6</v>
      </c>
      <c r="E99" s="120">
        <v>293360000</v>
      </c>
      <c r="F99" s="100" t="s">
        <v>17</v>
      </c>
      <c r="G99" s="100" t="s">
        <v>17</v>
      </c>
      <c r="H99" s="104" t="s">
        <v>17</v>
      </c>
    </row>
    <row r="100" spans="1:8" ht="15">
      <c r="A100" s="48">
        <v>11</v>
      </c>
      <c r="B100" s="49" t="s">
        <v>7</v>
      </c>
      <c r="C100" s="100">
        <v>2</v>
      </c>
      <c r="D100" s="100">
        <f t="shared" si="6"/>
        <v>6</v>
      </c>
      <c r="E100" s="119">
        <v>300034000</v>
      </c>
      <c r="F100" s="101">
        <v>1</v>
      </c>
      <c r="G100" s="100">
        <f>F100*3</f>
        <v>3</v>
      </c>
      <c r="H100" s="104">
        <v>110000000</v>
      </c>
    </row>
    <row r="101" spans="1:8" ht="15">
      <c r="A101" s="48">
        <v>12</v>
      </c>
      <c r="B101" s="59" t="s">
        <v>21</v>
      </c>
      <c r="C101" s="100" t="s">
        <v>17</v>
      </c>
      <c r="D101" s="100" t="s">
        <v>17</v>
      </c>
      <c r="E101" s="120" t="s">
        <v>17</v>
      </c>
      <c r="F101" s="100" t="s">
        <v>17</v>
      </c>
      <c r="G101" s="100" t="s">
        <v>17</v>
      </c>
      <c r="H101" s="104" t="s">
        <v>17</v>
      </c>
    </row>
    <row r="102" spans="1:8" ht="15">
      <c r="A102" s="48">
        <v>13</v>
      </c>
      <c r="B102" s="59" t="s">
        <v>22</v>
      </c>
      <c r="C102" s="100">
        <v>1</v>
      </c>
      <c r="D102" s="100">
        <f t="shared" si="6"/>
        <v>3</v>
      </c>
      <c r="E102" s="120">
        <v>150000000</v>
      </c>
      <c r="F102" s="100" t="s">
        <v>17</v>
      </c>
      <c r="G102" s="100" t="s">
        <v>17</v>
      </c>
      <c r="H102" s="104" t="s">
        <v>17</v>
      </c>
    </row>
    <row r="103" spans="1:8" ht="15">
      <c r="A103" s="48">
        <v>14</v>
      </c>
      <c r="B103" s="62" t="s">
        <v>23</v>
      </c>
      <c r="C103" s="100">
        <v>1</v>
      </c>
      <c r="D103" s="100">
        <f t="shared" si="6"/>
        <v>3</v>
      </c>
      <c r="E103" s="121">
        <v>98480000</v>
      </c>
      <c r="F103" s="100" t="s">
        <v>17</v>
      </c>
      <c r="G103" s="100" t="s">
        <v>17</v>
      </c>
      <c r="H103" s="104" t="s">
        <v>17</v>
      </c>
    </row>
    <row r="104" spans="1:8" ht="15">
      <c r="A104" s="48">
        <v>15</v>
      </c>
      <c r="B104" s="62" t="s">
        <v>26</v>
      </c>
      <c r="C104" s="100">
        <v>1</v>
      </c>
      <c r="D104" s="100">
        <f t="shared" si="6"/>
        <v>3</v>
      </c>
      <c r="E104" s="119">
        <v>150000000</v>
      </c>
      <c r="F104" s="100" t="s">
        <v>17</v>
      </c>
      <c r="G104" s="100" t="s">
        <v>17</v>
      </c>
      <c r="H104" s="120" t="s">
        <v>17</v>
      </c>
    </row>
    <row r="105" spans="1:8" ht="15">
      <c r="A105" s="48">
        <v>16</v>
      </c>
      <c r="B105" s="62" t="s">
        <v>41</v>
      </c>
      <c r="C105" s="100">
        <v>4</v>
      </c>
      <c r="D105" s="100">
        <f t="shared" si="6"/>
        <v>12</v>
      </c>
      <c r="E105" s="120">
        <v>519511000</v>
      </c>
      <c r="F105" s="100" t="s">
        <v>17</v>
      </c>
      <c r="G105" s="100" t="s">
        <v>17</v>
      </c>
      <c r="H105" s="104" t="s">
        <v>17</v>
      </c>
    </row>
    <row r="106" spans="1:8" ht="15">
      <c r="A106" s="48">
        <v>17</v>
      </c>
      <c r="B106" s="59" t="s">
        <v>24</v>
      </c>
      <c r="C106" s="100" t="s">
        <v>17</v>
      </c>
      <c r="D106" s="128" t="s">
        <v>17</v>
      </c>
      <c r="E106" s="130" t="s">
        <v>17</v>
      </c>
      <c r="F106" s="101" t="s">
        <v>17</v>
      </c>
      <c r="G106" s="100" t="s">
        <v>17</v>
      </c>
      <c r="H106" s="104" t="s">
        <v>17</v>
      </c>
    </row>
    <row r="107" spans="1:8" ht="15">
      <c r="A107" s="79"/>
      <c r="B107" s="80"/>
      <c r="C107" s="122"/>
      <c r="D107" s="123"/>
      <c r="E107" s="124"/>
      <c r="F107" s="125"/>
      <c r="G107" s="123"/>
      <c r="H107" s="126"/>
    </row>
    <row r="108" spans="1:8" ht="15.75" thickBot="1">
      <c r="A108" s="485" t="s">
        <v>8</v>
      </c>
      <c r="B108" s="486"/>
      <c r="C108" s="82">
        <f>SUM(C90:C107)</f>
        <v>47</v>
      </c>
      <c r="D108" s="82">
        <f>SUM(D90:D107)</f>
        <v>141</v>
      </c>
      <c r="E108" s="131">
        <f>SUM(E90:E107)</f>
        <v>6780450420</v>
      </c>
      <c r="F108" s="127">
        <f>SUM(F90:F107)</f>
        <v>8</v>
      </c>
      <c r="G108" s="82">
        <f>SUM(G91:G107)</f>
        <v>24</v>
      </c>
      <c r="H108" s="97">
        <f>SUM(H91:H107)</f>
        <v>858840000</v>
      </c>
    </row>
    <row r="109" spans="1:9" ht="15.75" thickTop="1">
      <c r="A109" s="110" t="s">
        <v>76</v>
      </c>
      <c r="B109" s="110"/>
      <c r="C109" s="111"/>
      <c r="D109" s="111"/>
      <c r="E109" s="111"/>
      <c r="F109" s="111"/>
      <c r="G109" s="110" t="s">
        <v>83</v>
      </c>
      <c r="H109" s="110"/>
      <c r="I109" s="17"/>
    </row>
    <row r="110" spans="1:8" ht="15">
      <c r="A110" s="110"/>
      <c r="B110" s="110"/>
      <c r="C110" s="111"/>
      <c r="D110" s="111"/>
      <c r="E110" s="111"/>
      <c r="F110" s="111"/>
      <c r="G110" s="111"/>
      <c r="H110" s="111"/>
    </row>
    <row r="111" spans="1:8" ht="15">
      <c r="A111" s="110"/>
      <c r="B111" s="110"/>
      <c r="C111" s="111"/>
      <c r="D111" s="111"/>
      <c r="E111" s="111"/>
      <c r="F111" s="111"/>
      <c r="G111" s="111"/>
      <c r="H111" s="111"/>
    </row>
    <row r="112" spans="1:8" ht="15">
      <c r="A112" s="110"/>
      <c r="B112" s="110"/>
      <c r="C112" s="111"/>
      <c r="D112" s="111"/>
      <c r="E112" s="111"/>
      <c r="F112" s="111"/>
      <c r="G112" s="111"/>
      <c r="H112" s="111"/>
    </row>
    <row r="113" spans="1:8" ht="15">
      <c r="A113" s="110"/>
      <c r="B113" s="110"/>
      <c r="C113" s="111"/>
      <c r="D113" s="111"/>
      <c r="E113" s="111"/>
      <c r="F113" s="111"/>
      <c r="G113" s="111"/>
      <c r="H113" s="111"/>
    </row>
    <row r="114" spans="1:8" ht="15">
      <c r="A114" s="110"/>
      <c r="B114" s="110"/>
      <c r="C114" s="111"/>
      <c r="D114" s="111"/>
      <c r="E114" s="111"/>
      <c r="F114" s="111"/>
      <c r="G114" s="111"/>
      <c r="H114" s="111"/>
    </row>
    <row r="115" spans="1:8" ht="15">
      <c r="A115" s="111"/>
      <c r="B115" s="111"/>
      <c r="C115" s="111"/>
      <c r="D115" s="111"/>
      <c r="E115" s="111"/>
      <c r="F115" s="111"/>
      <c r="G115" s="111"/>
      <c r="H115" s="111"/>
    </row>
    <row r="116" spans="1:8" ht="15">
      <c r="A116" s="111"/>
      <c r="B116" s="111"/>
      <c r="C116" s="111"/>
      <c r="D116" s="111"/>
      <c r="E116" s="111"/>
      <c r="F116" s="111"/>
      <c r="G116" s="111"/>
      <c r="H116" s="111"/>
    </row>
    <row r="117" spans="1:8" ht="12.75">
      <c r="A117" s="29" t="s">
        <v>45</v>
      </c>
      <c r="B117" s="29"/>
      <c r="C117" s="29"/>
      <c r="D117" s="29"/>
      <c r="E117" s="29"/>
      <c r="F117" s="29"/>
      <c r="G117" s="29"/>
      <c r="H117" s="29"/>
    </row>
    <row r="118" spans="1:8" ht="18.75">
      <c r="A118" s="29" t="s">
        <v>31</v>
      </c>
      <c r="B118" s="29"/>
      <c r="C118" s="39"/>
      <c r="D118" s="39"/>
      <c r="E118" s="39"/>
      <c r="F118" s="31"/>
      <c r="G118" s="31"/>
      <c r="H118" s="31"/>
    </row>
    <row r="119" spans="1:8" ht="18.75">
      <c r="A119" s="29"/>
      <c r="B119" s="29"/>
      <c r="C119" s="39"/>
      <c r="D119" s="39"/>
      <c r="E119" s="39"/>
      <c r="F119" s="31"/>
      <c r="G119" s="31"/>
      <c r="H119" s="31"/>
    </row>
    <row r="120" spans="1:8" ht="15.75">
      <c r="A120" s="430" t="s">
        <v>175</v>
      </c>
      <c r="B120" s="430"/>
      <c r="C120" s="430"/>
      <c r="D120" s="430"/>
      <c r="E120" s="430"/>
      <c r="F120" s="430"/>
      <c r="G120" s="430"/>
      <c r="H120" s="430"/>
    </row>
    <row r="121" spans="1:8" ht="15.75">
      <c r="A121" s="371" t="s">
        <v>66</v>
      </c>
      <c r="B121" s="371"/>
      <c r="C121" s="371"/>
      <c r="D121" s="371"/>
      <c r="E121" s="371"/>
      <c r="F121" s="371"/>
      <c r="G121" s="371"/>
      <c r="H121" s="371"/>
    </row>
    <row r="122" spans="1:8" ht="15.75" thickBot="1">
      <c r="A122" s="6"/>
      <c r="B122" s="6"/>
      <c r="C122" s="6"/>
      <c r="D122" s="6"/>
      <c r="E122" s="6"/>
      <c r="F122" s="6"/>
      <c r="G122" s="6"/>
      <c r="H122" s="6"/>
    </row>
    <row r="123" spans="1:8" ht="15.75" thickTop="1">
      <c r="A123" s="487" t="s">
        <v>0</v>
      </c>
      <c r="B123" s="489" t="s">
        <v>40</v>
      </c>
      <c r="C123" s="442" t="s">
        <v>176</v>
      </c>
      <c r="D123" s="442"/>
      <c r="E123" s="442"/>
      <c r="F123" s="442"/>
      <c r="G123" s="442"/>
      <c r="H123" s="443"/>
    </row>
    <row r="124" spans="1:8" ht="15">
      <c r="A124" s="488"/>
      <c r="B124" s="490"/>
      <c r="C124" s="431" t="s">
        <v>64</v>
      </c>
      <c r="D124" s="432"/>
      <c r="E124" s="432"/>
      <c r="F124" s="432"/>
      <c r="G124" s="432"/>
      <c r="H124" s="433"/>
    </row>
    <row r="125" spans="1:8" ht="15">
      <c r="A125" s="488"/>
      <c r="B125" s="490"/>
      <c r="C125" s="425" t="s">
        <v>1</v>
      </c>
      <c r="D125" s="425"/>
      <c r="E125" s="426"/>
      <c r="F125" s="427" t="s">
        <v>2</v>
      </c>
      <c r="G125" s="425"/>
      <c r="H125" s="428"/>
    </row>
    <row r="126" spans="1:8" ht="15">
      <c r="A126" s="488"/>
      <c r="B126" s="490"/>
      <c r="C126" s="295" t="s">
        <v>8</v>
      </c>
      <c r="D126" s="295" t="s">
        <v>8</v>
      </c>
      <c r="E126" s="296" t="s">
        <v>8</v>
      </c>
      <c r="F126" s="297" t="s">
        <v>8</v>
      </c>
      <c r="G126" s="295" t="s">
        <v>8</v>
      </c>
      <c r="H126" s="298" t="s">
        <v>8</v>
      </c>
    </row>
    <row r="127" spans="1:8" ht="15">
      <c r="A127" s="488"/>
      <c r="B127" s="490"/>
      <c r="C127" s="299" t="s">
        <v>14</v>
      </c>
      <c r="D127" s="299" t="s">
        <v>15</v>
      </c>
      <c r="E127" s="318" t="s">
        <v>16</v>
      </c>
      <c r="F127" s="301" t="s">
        <v>14</v>
      </c>
      <c r="G127" s="299" t="s">
        <v>15</v>
      </c>
      <c r="H127" s="302" t="s">
        <v>16</v>
      </c>
    </row>
    <row r="128" spans="1:8" ht="15">
      <c r="A128" s="72">
        <v>1</v>
      </c>
      <c r="B128" s="353" t="s">
        <v>3</v>
      </c>
      <c r="C128" s="98">
        <v>10</v>
      </c>
      <c r="D128" s="98">
        <f>C128*3</f>
        <v>30</v>
      </c>
      <c r="E128" s="129">
        <v>204000000</v>
      </c>
      <c r="F128" s="112" t="s">
        <v>17</v>
      </c>
      <c r="G128" s="98" t="s">
        <v>17</v>
      </c>
      <c r="H128" s="244"/>
    </row>
    <row r="129" spans="1:8" ht="15">
      <c r="A129" s="48">
        <v>2</v>
      </c>
      <c r="B129" s="153" t="s">
        <v>9</v>
      </c>
      <c r="C129" s="100">
        <v>6</v>
      </c>
      <c r="D129" s="100">
        <f>C129*3</f>
        <v>18</v>
      </c>
      <c r="E129" s="104">
        <v>167500000</v>
      </c>
      <c r="F129" s="101">
        <v>1</v>
      </c>
      <c r="G129" s="100">
        <f>F129*3</f>
        <v>3</v>
      </c>
      <c r="H129" s="144">
        <v>65000000</v>
      </c>
    </row>
    <row r="130" spans="1:8" ht="15">
      <c r="A130" s="48">
        <v>3</v>
      </c>
      <c r="B130" s="153" t="s">
        <v>4</v>
      </c>
      <c r="C130" s="100">
        <v>8</v>
      </c>
      <c r="D130" s="100">
        <f aca="true" t="shared" si="7" ref="D130:D145">C130*3</f>
        <v>24</v>
      </c>
      <c r="E130" s="104">
        <v>340000000</v>
      </c>
      <c r="F130" s="101" t="s">
        <v>17</v>
      </c>
      <c r="G130" s="100" t="s">
        <v>17</v>
      </c>
      <c r="H130" s="146" t="s">
        <v>17</v>
      </c>
    </row>
    <row r="131" spans="1:8" ht="15">
      <c r="A131" s="48">
        <v>4</v>
      </c>
      <c r="B131" s="153" t="s">
        <v>5</v>
      </c>
      <c r="C131" s="100">
        <v>54</v>
      </c>
      <c r="D131" s="100">
        <f t="shared" si="7"/>
        <v>162</v>
      </c>
      <c r="E131" s="104">
        <v>1492500000</v>
      </c>
      <c r="F131" s="101">
        <v>42</v>
      </c>
      <c r="G131" s="100">
        <f aca="true" t="shared" si="8" ref="G131:G145">F131*3</f>
        <v>126</v>
      </c>
      <c r="H131" s="211">
        <v>1254000000</v>
      </c>
    </row>
    <row r="132" spans="1:8" ht="15">
      <c r="A132" s="48">
        <v>5</v>
      </c>
      <c r="B132" s="153" t="s">
        <v>10</v>
      </c>
      <c r="C132" s="100">
        <v>2</v>
      </c>
      <c r="D132" s="100">
        <f t="shared" si="7"/>
        <v>6</v>
      </c>
      <c r="E132" s="104">
        <v>45000000</v>
      </c>
      <c r="F132" s="101">
        <v>2</v>
      </c>
      <c r="G132" s="100">
        <f t="shared" si="8"/>
        <v>6</v>
      </c>
      <c r="H132" s="211">
        <v>52000000</v>
      </c>
    </row>
    <row r="133" spans="1:8" ht="15">
      <c r="A133" s="48">
        <v>6</v>
      </c>
      <c r="B133" s="153" t="s">
        <v>43</v>
      </c>
      <c r="C133" s="100">
        <v>27</v>
      </c>
      <c r="D133" s="100">
        <f t="shared" si="7"/>
        <v>81</v>
      </c>
      <c r="E133" s="104">
        <v>678037500</v>
      </c>
      <c r="F133" s="101">
        <v>8</v>
      </c>
      <c r="G133" s="100">
        <f t="shared" si="8"/>
        <v>24</v>
      </c>
      <c r="H133" s="211">
        <v>210000000</v>
      </c>
    </row>
    <row r="134" spans="1:8" ht="15">
      <c r="A134" s="48">
        <v>7</v>
      </c>
      <c r="B134" s="153" t="s">
        <v>11</v>
      </c>
      <c r="C134" s="100">
        <v>3</v>
      </c>
      <c r="D134" s="100">
        <f t="shared" si="7"/>
        <v>9</v>
      </c>
      <c r="E134" s="104">
        <v>53000000</v>
      </c>
      <c r="F134" s="101" t="s">
        <v>17</v>
      </c>
      <c r="G134" s="100" t="s">
        <v>17</v>
      </c>
      <c r="H134" s="146" t="s">
        <v>17</v>
      </c>
    </row>
    <row r="135" spans="1:8" ht="15">
      <c r="A135" s="48">
        <v>8</v>
      </c>
      <c r="B135" s="153" t="s">
        <v>44</v>
      </c>
      <c r="C135" s="100">
        <v>36</v>
      </c>
      <c r="D135" s="100">
        <f t="shared" si="7"/>
        <v>108</v>
      </c>
      <c r="E135" s="104">
        <v>720000000</v>
      </c>
      <c r="F135" s="101">
        <v>2</v>
      </c>
      <c r="G135" s="100">
        <f t="shared" si="8"/>
        <v>6</v>
      </c>
      <c r="H135" s="211">
        <v>32000000</v>
      </c>
    </row>
    <row r="136" spans="1:8" ht="15">
      <c r="A136" s="48">
        <v>9</v>
      </c>
      <c r="B136" s="153" t="s">
        <v>12</v>
      </c>
      <c r="C136" s="100">
        <v>4</v>
      </c>
      <c r="D136" s="100">
        <f t="shared" si="7"/>
        <v>12</v>
      </c>
      <c r="E136" s="104">
        <v>49500000</v>
      </c>
      <c r="F136" s="101" t="s">
        <v>17</v>
      </c>
      <c r="G136" s="100" t="s">
        <v>17</v>
      </c>
      <c r="H136" s="146" t="s">
        <v>17</v>
      </c>
    </row>
    <row r="137" spans="1:8" ht="15">
      <c r="A137" s="48">
        <v>10</v>
      </c>
      <c r="B137" s="153" t="s">
        <v>13</v>
      </c>
      <c r="C137" s="100">
        <v>18</v>
      </c>
      <c r="D137" s="100">
        <f t="shared" si="7"/>
        <v>54</v>
      </c>
      <c r="E137" s="104">
        <v>280000000</v>
      </c>
      <c r="F137" s="101">
        <v>2</v>
      </c>
      <c r="G137" s="100">
        <f t="shared" si="8"/>
        <v>6</v>
      </c>
      <c r="H137" s="211">
        <v>46000000</v>
      </c>
    </row>
    <row r="138" spans="1:8" ht="15">
      <c r="A138" s="48">
        <v>11</v>
      </c>
      <c r="B138" s="153" t="s">
        <v>7</v>
      </c>
      <c r="C138" s="100">
        <v>13</v>
      </c>
      <c r="D138" s="100">
        <f t="shared" si="7"/>
        <v>39</v>
      </c>
      <c r="E138" s="104">
        <v>385000000</v>
      </c>
      <c r="F138" s="101">
        <v>7</v>
      </c>
      <c r="G138" s="100">
        <f t="shared" si="8"/>
        <v>21</v>
      </c>
      <c r="H138" s="211">
        <v>85000000</v>
      </c>
    </row>
    <row r="139" spans="1:8" ht="15">
      <c r="A139" s="48">
        <v>12</v>
      </c>
      <c r="B139" s="156" t="s">
        <v>21</v>
      </c>
      <c r="C139" s="100">
        <v>9</v>
      </c>
      <c r="D139" s="100">
        <f t="shared" si="7"/>
        <v>27</v>
      </c>
      <c r="E139" s="104">
        <v>129000000</v>
      </c>
      <c r="F139" s="101">
        <v>1</v>
      </c>
      <c r="G139" s="100">
        <f t="shared" si="8"/>
        <v>3</v>
      </c>
      <c r="H139" s="211">
        <v>15000000</v>
      </c>
    </row>
    <row r="140" spans="1:8" ht="15">
      <c r="A140" s="48">
        <v>13</v>
      </c>
      <c r="B140" s="156" t="s">
        <v>22</v>
      </c>
      <c r="C140" s="100">
        <v>5</v>
      </c>
      <c r="D140" s="100">
        <f t="shared" si="7"/>
        <v>15</v>
      </c>
      <c r="E140" s="104">
        <v>170500000</v>
      </c>
      <c r="F140" s="101">
        <v>1</v>
      </c>
      <c r="G140" s="100">
        <f t="shared" si="8"/>
        <v>3</v>
      </c>
      <c r="H140" s="211">
        <v>50000000</v>
      </c>
    </row>
    <row r="141" spans="1:8" ht="15">
      <c r="A141" s="48">
        <v>14</v>
      </c>
      <c r="B141" s="157" t="s">
        <v>23</v>
      </c>
      <c r="C141" s="100">
        <v>6</v>
      </c>
      <c r="D141" s="100">
        <f t="shared" si="7"/>
        <v>18</v>
      </c>
      <c r="E141" s="104">
        <v>162000000</v>
      </c>
      <c r="F141" s="101">
        <v>1</v>
      </c>
      <c r="G141" s="100">
        <f t="shared" si="8"/>
        <v>3</v>
      </c>
      <c r="H141" s="211">
        <v>20000000</v>
      </c>
    </row>
    <row r="142" spans="1:8" ht="15">
      <c r="A142" s="48">
        <v>15</v>
      </c>
      <c r="B142" s="157" t="s">
        <v>26</v>
      </c>
      <c r="C142" s="100">
        <v>14</v>
      </c>
      <c r="D142" s="100">
        <f t="shared" si="7"/>
        <v>42</v>
      </c>
      <c r="E142" s="154">
        <v>229000000</v>
      </c>
      <c r="F142" s="101">
        <v>1</v>
      </c>
      <c r="G142" s="100">
        <f t="shared" si="8"/>
        <v>3</v>
      </c>
      <c r="H142" s="211">
        <v>20000000</v>
      </c>
    </row>
    <row r="143" spans="1:8" ht="15">
      <c r="A143" s="48">
        <v>16</v>
      </c>
      <c r="B143" s="157" t="s">
        <v>41</v>
      </c>
      <c r="C143" s="100">
        <v>2</v>
      </c>
      <c r="D143" s="100">
        <f t="shared" si="7"/>
        <v>6</v>
      </c>
      <c r="E143" s="154">
        <v>75000000</v>
      </c>
      <c r="F143" s="113">
        <v>1</v>
      </c>
      <c r="G143" s="100">
        <f t="shared" si="8"/>
        <v>3</v>
      </c>
      <c r="H143" s="211">
        <v>50000000</v>
      </c>
    </row>
    <row r="144" spans="1:8" ht="15">
      <c r="A144" s="48">
        <v>17</v>
      </c>
      <c r="B144" s="156" t="s">
        <v>24</v>
      </c>
      <c r="C144" s="78">
        <v>1</v>
      </c>
      <c r="D144" s="50">
        <f t="shared" si="7"/>
        <v>3</v>
      </c>
      <c r="E144" s="360">
        <v>21500000</v>
      </c>
      <c r="F144" s="101" t="s">
        <v>17</v>
      </c>
      <c r="G144" s="100" t="s">
        <v>17</v>
      </c>
      <c r="H144" s="146" t="s">
        <v>17</v>
      </c>
    </row>
    <row r="145" spans="1:8" ht="15">
      <c r="A145" s="64">
        <v>18</v>
      </c>
      <c r="B145" s="156" t="s">
        <v>173</v>
      </c>
      <c r="C145" s="100">
        <v>2</v>
      </c>
      <c r="D145" s="100">
        <f t="shared" si="7"/>
        <v>6</v>
      </c>
      <c r="E145" s="154">
        <v>43000000</v>
      </c>
      <c r="F145" s="101">
        <v>8</v>
      </c>
      <c r="G145" s="100">
        <f t="shared" si="8"/>
        <v>24</v>
      </c>
      <c r="H145" s="103">
        <v>201500000</v>
      </c>
    </row>
    <row r="146" spans="1:8" ht="15">
      <c r="A146" s="79"/>
      <c r="B146" s="264"/>
      <c r="C146" s="122"/>
      <c r="D146" s="123"/>
      <c r="E146" s="352"/>
      <c r="F146" s="125"/>
      <c r="G146" s="123"/>
      <c r="H146" s="126"/>
    </row>
    <row r="147" spans="1:8" ht="15.75" thickBot="1">
      <c r="A147" s="485" t="s">
        <v>8</v>
      </c>
      <c r="B147" s="503"/>
      <c r="C147" s="316">
        <f>SUM(C128:C146)</f>
        <v>220</v>
      </c>
      <c r="D147" s="354">
        <f>SUM(D128:D146)</f>
        <v>660</v>
      </c>
      <c r="E147" s="131">
        <f>SUM(E128:E146)</f>
        <v>5244537500</v>
      </c>
      <c r="F147" s="127">
        <f>SUM(F128:F146)</f>
        <v>77</v>
      </c>
      <c r="G147" s="316">
        <f>SUM(G129:G146)</f>
        <v>231</v>
      </c>
      <c r="H147" s="97">
        <f>SUM(H129:H146)</f>
        <v>2100500000</v>
      </c>
    </row>
    <row r="148" spans="1:8" ht="15.75" thickTop="1">
      <c r="A148" s="110" t="s">
        <v>76</v>
      </c>
      <c r="B148" s="110"/>
      <c r="C148" s="111"/>
      <c r="D148" s="111"/>
      <c r="E148" s="111"/>
      <c r="F148" s="111"/>
      <c r="G148" s="110" t="s">
        <v>83</v>
      </c>
      <c r="H148" s="110"/>
    </row>
    <row r="149" spans="1:8" ht="15">
      <c r="A149" s="111"/>
      <c r="B149" s="111"/>
      <c r="C149" s="111"/>
      <c r="D149" s="111"/>
      <c r="E149" s="111"/>
      <c r="F149" s="111"/>
      <c r="G149" s="111"/>
      <c r="H149" s="111"/>
    </row>
    <row r="150" spans="1:8" ht="15">
      <c r="A150" s="111"/>
      <c r="B150" s="111"/>
      <c r="C150" s="111"/>
      <c r="D150" s="111"/>
      <c r="E150" s="111"/>
      <c r="F150" s="111"/>
      <c r="G150" s="111"/>
      <c r="H150" s="111"/>
    </row>
    <row r="151" spans="1:8" ht="15">
      <c r="A151" s="111"/>
      <c r="B151" s="111"/>
      <c r="C151" s="111"/>
      <c r="D151" s="111"/>
      <c r="E151" s="111"/>
      <c r="F151" s="111"/>
      <c r="G151" s="111"/>
      <c r="H151" s="111"/>
    </row>
    <row r="152" spans="1:8" ht="15">
      <c r="A152" s="111"/>
      <c r="B152" s="111"/>
      <c r="C152" s="111"/>
      <c r="D152" s="111"/>
      <c r="E152" s="111"/>
      <c r="F152" s="111"/>
      <c r="G152" s="111"/>
      <c r="H152" s="111"/>
    </row>
    <row r="153" spans="1:8" ht="15">
      <c r="A153" s="111"/>
      <c r="B153" s="111"/>
      <c r="C153" s="111"/>
      <c r="D153" s="111"/>
      <c r="E153" s="111"/>
      <c r="F153" s="111"/>
      <c r="G153" s="111"/>
      <c r="H153" s="111"/>
    </row>
    <row r="154" spans="1:8" ht="15">
      <c r="A154" s="111"/>
      <c r="B154" s="111"/>
      <c r="C154" s="111"/>
      <c r="D154" s="111"/>
      <c r="E154" s="111"/>
      <c r="F154" s="111"/>
      <c r="G154" s="111"/>
      <c r="H154" s="111"/>
    </row>
    <row r="155" spans="1:8" ht="15">
      <c r="A155" s="111"/>
      <c r="B155" s="111"/>
      <c r="C155" s="111"/>
      <c r="D155" s="111"/>
      <c r="E155" s="111"/>
      <c r="F155" s="111"/>
      <c r="G155" s="111"/>
      <c r="H155" s="111"/>
    </row>
    <row r="156" spans="1:8" ht="15">
      <c r="A156" s="111"/>
      <c r="B156" s="111"/>
      <c r="C156" s="111"/>
      <c r="D156" s="111"/>
      <c r="E156" s="111"/>
      <c r="F156" s="111"/>
      <c r="G156" s="111"/>
      <c r="H156" s="111"/>
    </row>
    <row r="157" spans="1:8" ht="15">
      <c r="A157" s="111"/>
      <c r="B157" s="111"/>
      <c r="C157" s="111"/>
      <c r="D157" s="111"/>
      <c r="E157" s="111"/>
      <c r="F157" s="111"/>
      <c r="G157" s="111"/>
      <c r="H157" s="111"/>
    </row>
    <row r="158" spans="1:8" ht="15">
      <c r="A158" s="111"/>
      <c r="B158" s="111"/>
      <c r="C158" s="111"/>
      <c r="D158" s="111"/>
      <c r="E158" s="111"/>
      <c r="F158" s="111"/>
      <c r="G158" s="111"/>
      <c r="H158" s="111"/>
    </row>
    <row r="159" spans="1:8" ht="15">
      <c r="A159" s="111"/>
      <c r="B159" s="111"/>
      <c r="C159" s="111"/>
      <c r="D159" s="111"/>
      <c r="E159" s="111"/>
      <c r="F159" s="111"/>
      <c r="G159" s="111"/>
      <c r="H159" s="111"/>
    </row>
    <row r="160" spans="1:8" ht="15">
      <c r="A160" s="111"/>
      <c r="B160" s="111"/>
      <c r="C160" s="111"/>
      <c r="D160" s="111"/>
      <c r="E160" s="111"/>
      <c r="F160" s="111"/>
      <c r="G160" s="111"/>
      <c r="H160" s="111"/>
    </row>
    <row r="161" spans="1:8" ht="15">
      <c r="A161" s="111"/>
      <c r="B161" s="111"/>
      <c r="C161" s="111"/>
      <c r="D161" s="111"/>
      <c r="E161" s="111"/>
      <c r="F161" s="111"/>
      <c r="G161" s="111"/>
      <c r="H161" s="111"/>
    </row>
    <row r="162" spans="1:8" ht="15">
      <c r="A162" s="111"/>
      <c r="B162" s="111"/>
      <c r="C162" s="111"/>
      <c r="D162" s="111"/>
      <c r="E162" s="111"/>
      <c r="F162" s="111"/>
      <c r="G162" s="111"/>
      <c r="H162" s="111"/>
    </row>
    <row r="163" spans="1:8" ht="15">
      <c r="A163" s="111"/>
      <c r="B163" s="111"/>
      <c r="C163" s="111"/>
      <c r="D163" s="111"/>
      <c r="E163" s="111"/>
      <c r="F163" s="111"/>
      <c r="G163" s="111"/>
      <c r="H163" s="111"/>
    </row>
    <row r="164" spans="1:8" ht="15">
      <c r="A164" s="111"/>
      <c r="B164" s="111"/>
      <c r="C164" s="111"/>
      <c r="D164" s="111"/>
      <c r="E164" s="111"/>
      <c r="F164" s="111"/>
      <c r="G164" s="111"/>
      <c r="H164" s="111"/>
    </row>
    <row r="165" spans="1:8" ht="15">
      <c r="A165" s="111"/>
      <c r="B165" s="111"/>
      <c r="C165" s="111"/>
      <c r="D165" s="111"/>
      <c r="E165" s="111"/>
      <c r="F165" s="111"/>
      <c r="G165" s="111"/>
      <c r="H165" s="111"/>
    </row>
    <row r="166" spans="1:8" ht="15">
      <c r="A166" s="111"/>
      <c r="B166" s="111"/>
      <c r="C166" s="111"/>
      <c r="D166" s="111"/>
      <c r="E166" s="111"/>
      <c r="F166" s="111"/>
      <c r="G166" s="111"/>
      <c r="H166" s="111"/>
    </row>
    <row r="167" spans="1:8" ht="15">
      <c r="A167" s="111"/>
      <c r="B167" s="111"/>
      <c r="C167" s="111"/>
      <c r="D167" s="111"/>
      <c r="E167" s="111"/>
      <c r="F167" s="111"/>
      <c r="G167" s="111"/>
      <c r="H167" s="111"/>
    </row>
    <row r="168" spans="1:8" ht="15">
      <c r="A168" s="111"/>
      <c r="B168" s="111"/>
      <c r="C168" s="111"/>
      <c r="D168" s="111"/>
      <c r="E168" s="111"/>
      <c r="F168" s="111"/>
      <c r="G168" s="111"/>
      <c r="H168" s="111"/>
    </row>
    <row r="169" spans="1:8" ht="15">
      <c r="A169" s="111"/>
      <c r="B169" s="111"/>
      <c r="C169" s="111"/>
      <c r="D169" s="111"/>
      <c r="E169" s="111"/>
      <c r="F169" s="111"/>
      <c r="G169" s="111"/>
      <c r="H169" s="111"/>
    </row>
    <row r="170" spans="1:8" ht="15">
      <c r="A170" s="111"/>
      <c r="B170" s="111"/>
      <c r="C170" s="111"/>
      <c r="D170" s="111"/>
      <c r="E170" s="111"/>
      <c r="F170" s="111"/>
      <c r="G170" s="111"/>
      <c r="H170" s="111"/>
    </row>
    <row r="171" spans="1:8" ht="15">
      <c r="A171" s="111"/>
      <c r="B171" s="111"/>
      <c r="C171" s="111"/>
      <c r="D171" s="111"/>
      <c r="E171" s="111"/>
      <c r="F171" s="111"/>
      <c r="G171" s="111"/>
      <c r="H171" s="111"/>
    </row>
    <row r="172" spans="1:8" ht="15">
      <c r="A172" s="111"/>
      <c r="B172" s="111"/>
      <c r="C172" s="111"/>
      <c r="D172" s="111"/>
      <c r="E172" s="111"/>
      <c r="F172" s="111"/>
      <c r="G172" s="111"/>
      <c r="H172" s="111"/>
    </row>
    <row r="173" spans="1:8" ht="14.25">
      <c r="A173" s="5"/>
      <c r="B173" s="5"/>
      <c r="C173" s="5"/>
      <c r="D173" s="5"/>
      <c r="E173" s="5"/>
      <c r="F173" s="5"/>
      <c r="G173" s="5"/>
      <c r="H173" s="5"/>
    </row>
    <row r="174" spans="1:8" ht="14.25">
      <c r="A174" s="5"/>
      <c r="B174" s="5"/>
      <c r="C174" s="5"/>
      <c r="D174" s="5"/>
      <c r="E174" s="5"/>
      <c r="F174" s="5"/>
      <c r="G174" s="5"/>
      <c r="H174" s="5"/>
    </row>
    <row r="175" spans="1:8" ht="14.25">
      <c r="A175" s="5"/>
      <c r="B175" s="5"/>
      <c r="C175" s="5"/>
      <c r="D175" s="5"/>
      <c r="E175" s="5"/>
      <c r="F175" s="5"/>
      <c r="G175" s="5"/>
      <c r="H175" s="5"/>
    </row>
    <row r="176" spans="1:8" ht="14.25">
      <c r="A176" s="5"/>
      <c r="B176" s="5"/>
      <c r="C176" s="5"/>
      <c r="D176" s="5"/>
      <c r="E176" s="5"/>
      <c r="F176" s="5"/>
      <c r="G176" s="5"/>
      <c r="H176" s="5"/>
    </row>
    <row r="177" spans="1:8" ht="14.25">
      <c r="A177" s="5"/>
      <c r="B177" s="5"/>
      <c r="C177" s="5"/>
      <c r="D177" s="5"/>
      <c r="E177" s="5"/>
      <c r="F177" s="5"/>
      <c r="G177" s="5"/>
      <c r="H177" s="5"/>
    </row>
    <row r="178" spans="1:8" ht="14.25">
      <c r="A178" s="5"/>
      <c r="B178" s="5"/>
      <c r="C178" s="5"/>
      <c r="D178" s="5"/>
      <c r="E178" s="5"/>
      <c r="F178" s="5"/>
      <c r="G178" s="5"/>
      <c r="H178" s="5"/>
    </row>
    <row r="179" spans="1:8" ht="14.25">
      <c r="A179" s="5"/>
      <c r="B179" s="5"/>
      <c r="C179" s="5"/>
      <c r="D179" s="5"/>
      <c r="E179" s="5"/>
      <c r="F179" s="5"/>
      <c r="G179" s="5"/>
      <c r="H179" s="5"/>
    </row>
    <row r="180" spans="1:8" ht="14.25">
      <c r="A180" s="5"/>
      <c r="B180" s="5"/>
      <c r="C180" s="5"/>
      <c r="D180" s="5"/>
      <c r="E180" s="5"/>
      <c r="F180" s="5"/>
      <c r="G180" s="5"/>
      <c r="H180" s="5"/>
    </row>
    <row r="181" spans="1:8" ht="14.25">
      <c r="A181" s="5"/>
      <c r="B181" s="5"/>
      <c r="C181" s="5"/>
      <c r="D181" s="5"/>
      <c r="E181" s="5"/>
      <c r="F181" s="5"/>
      <c r="G181" s="5"/>
      <c r="H181" s="5"/>
    </row>
    <row r="182" spans="1:8" ht="14.25">
      <c r="A182" s="5"/>
      <c r="B182" s="5"/>
      <c r="C182" s="5"/>
      <c r="D182" s="5"/>
      <c r="E182" s="5"/>
      <c r="F182" s="5"/>
      <c r="G182" s="5"/>
      <c r="H182" s="5"/>
    </row>
    <row r="183" spans="1:8" ht="14.25">
      <c r="A183" s="5"/>
      <c r="B183" s="5"/>
      <c r="C183" s="5"/>
      <c r="D183" s="5"/>
      <c r="E183" s="5"/>
      <c r="F183" s="5"/>
      <c r="G183" s="5"/>
      <c r="H183" s="5"/>
    </row>
    <row r="184" spans="1:8" ht="14.25">
      <c r="A184" s="5"/>
      <c r="B184" s="5"/>
      <c r="C184" s="5"/>
      <c r="D184" s="5"/>
      <c r="E184" s="5"/>
      <c r="F184" s="5"/>
      <c r="G184" s="5"/>
      <c r="H184" s="5"/>
    </row>
    <row r="185" spans="1:8" ht="14.25">
      <c r="A185" s="5"/>
      <c r="B185" s="5"/>
      <c r="C185" s="5"/>
      <c r="D185" s="5"/>
      <c r="E185" s="5"/>
      <c r="F185" s="5"/>
      <c r="G185" s="5"/>
      <c r="H185" s="5"/>
    </row>
    <row r="186" spans="1:8" ht="14.25">
      <c r="A186" s="5"/>
      <c r="B186" s="5"/>
      <c r="C186" s="5"/>
      <c r="D186" s="5"/>
      <c r="E186" s="5"/>
      <c r="F186" s="5"/>
      <c r="G186" s="5"/>
      <c r="H186" s="5"/>
    </row>
    <row r="187" spans="1:8" ht="14.25">
      <c r="A187" s="5"/>
      <c r="B187" s="5"/>
      <c r="C187" s="5"/>
      <c r="D187" s="5"/>
      <c r="E187" s="5"/>
      <c r="F187" s="5"/>
      <c r="G187" s="5"/>
      <c r="H187" s="5"/>
    </row>
    <row r="188" spans="1:8" ht="14.25">
      <c r="A188" s="5"/>
      <c r="B188" s="5"/>
      <c r="C188" s="5"/>
      <c r="D188" s="5"/>
      <c r="E188" s="5"/>
      <c r="F188" s="5"/>
      <c r="G188" s="5"/>
      <c r="H188" s="5"/>
    </row>
    <row r="189" spans="1:8" ht="14.25">
      <c r="A189" s="5"/>
      <c r="B189" s="5"/>
      <c r="C189" s="5"/>
      <c r="D189" s="5"/>
      <c r="E189" s="5"/>
      <c r="F189" s="5"/>
      <c r="G189" s="5"/>
      <c r="H189" s="5"/>
    </row>
    <row r="190" spans="1:8" ht="14.25">
      <c r="A190" s="5"/>
      <c r="B190" s="5"/>
      <c r="C190" s="5"/>
      <c r="D190" s="5"/>
      <c r="E190" s="5"/>
      <c r="F190" s="5"/>
      <c r="G190" s="5"/>
      <c r="H190" s="5"/>
    </row>
    <row r="191" spans="1:8" ht="14.25">
      <c r="A191" s="5"/>
      <c r="B191" s="5"/>
      <c r="C191" s="5"/>
      <c r="D191" s="5"/>
      <c r="E191" s="5"/>
      <c r="F191" s="5"/>
      <c r="G191" s="5"/>
      <c r="H191" s="5"/>
    </row>
    <row r="192" spans="1:8" ht="14.25">
      <c r="A192" s="5"/>
      <c r="B192" s="5"/>
      <c r="C192" s="5"/>
      <c r="D192" s="5"/>
      <c r="E192" s="5"/>
      <c r="F192" s="5"/>
      <c r="G192" s="5"/>
      <c r="H192" s="5"/>
    </row>
    <row r="193" spans="1:8" ht="14.25">
      <c r="A193" s="5"/>
      <c r="B193" s="5"/>
      <c r="C193" s="5"/>
      <c r="D193" s="5"/>
      <c r="E193" s="5"/>
      <c r="F193" s="5"/>
      <c r="G193" s="5"/>
      <c r="H193" s="5"/>
    </row>
    <row r="194" spans="1:8" ht="14.25">
      <c r="A194" s="5"/>
      <c r="B194" s="5"/>
      <c r="C194" s="5"/>
      <c r="D194" s="5"/>
      <c r="E194" s="5"/>
      <c r="F194" s="5"/>
      <c r="G194" s="5"/>
      <c r="H194" s="5"/>
    </row>
    <row r="195" spans="1:8" ht="14.25">
      <c r="A195" s="5"/>
      <c r="B195" s="5"/>
      <c r="C195" s="5"/>
      <c r="D195" s="5"/>
      <c r="E195" s="5"/>
      <c r="F195" s="5"/>
      <c r="G195" s="5"/>
      <c r="H195" s="5"/>
    </row>
    <row r="196" spans="1:8" ht="14.25">
      <c r="A196" s="5"/>
      <c r="B196" s="5"/>
      <c r="C196" s="5"/>
      <c r="D196" s="5"/>
      <c r="E196" s="5"/>
      <c r="F196" s="5"/>
      <c r="G196" s="5"/>
      <c r="H196" s="5"/>
    </row>
    <row r="197" spans="1:8" ht="14.25">
      <c r="A197" s="5"/>
      <c r="B197" s="5"/>
      <c r="C197" s="5"/>
      <c r="D197" s="5"/>
      <c r="E197" s="5"/>
      <c r="F197" s="5"/>
      <c r="G197" s="5"/>
      <c r="H197" s="5"/>
    </row>
    <row r="198" spans="1:8" ht="14.25">
      <c r="A198" s="5"/>
      <c r="B198" s="5"/>
      <c r="C198" s="5"/>
      <c r="D198" s="5"/>
      <c r="E198" s="5"/>
      <c r="F198" s="5"/>
      <c r="G198" s="5"/>
      <c r="H198" s="5"/>
    </row>
    <row r="199" spans="1:8" ht="14.25">
      <c r="A199" s="5"/>
      <c r="B199" s="5"/>
      <c r="C199" s="5"/>
      <c r="D199" s="5"/>
      <c r="E199" s="5"/>
      <c r="F199" s="5"/>
      <c r="G199" s="5"/>
      <c r="H199" s="5"/>
    </row>
    <row r="200" spans="1:8" ht="14.25">
      <c r="A200" s="5"/>
      <c r="B200" s="5"/>
      <c r="C200" s="5"/>
      <c r="D200" s="5"/>
      <c r="E200" s="5"/>
      <c r="F200" s="5"/>
      <c r="G200" s="5"/>
      <c r="H200" s="5"/>
    </row>
    <row r="201" spans="1:8" ht="14.25">
      <c r="A201" s="5"/>
      <c r="B201" s="5"/>
      <c r="C201" s="5"/>
      <c r="D201" s="5"/>
      <c r="E201" s="5"/>
      <c r="F201" s="5"/>
      <c r="G201" s="5"/>
      <c r="H201" s="5"/>
    </row>
    <row r="202" spans="1:8" ht="14.25">
      <c r="A202" s="5"/>
      <c r="B202" s="5"/>
      <c r="C202" s="5"/>
      <c r="D202" s="5"/>
      <c r="E202" s="5"/>
      <c r="F202" s="5"/>
      <c r="G202" s="5"/>
      <c r="H202" s="5"/>
    </row>
    <row r="203" spans="1:8" ht="14.25">
      <c r="A203" s="5"/>
      <c r="B203" s="5"/>
      <c r="C203" s="5"/>
      <c r="D203" s="5"/>
      <c r="E203" s="5"/>
      <c r="F203" s="5"/>
      <c r="G203" s="5"/>
      <c r="H203" s="5"/>
    </row>
    <row r="204" spans="1:8" ht="14.25">
      <c r="A204" s="5"/>
      <c r="B204" s="5"/>
      <c r="C204" s="5"/>
      <c r="D204" s="5"/>
      <c r="E204" s="5"/>
      <c r="F204" s="5"/>
      <c r="G204" s="5"/>
      <c r="H204" s="5"/>
    </row>
    <row r="205" spans="1:8" ht="14.25">
      <c r="A205" s="5"/>
      <c r="B205" s="5"/>
      <c r="C205" s="5"/>
      <c r="D205" s="5"/>
      <c r="E205" s="5"/>
      <c r="F205" s="5"/>
      <c r="G205" s="5"/>
      <c r="H205" s="5"/>
    </row>
    <row r="206" spans="1:8" ht="14.25">
      <c r="A206" s="5"/>
      <c r="B206" s="5"/>
      <c r="C206" s="5"/>
      <c r="D206" s="5"/>
      <c r="E206" s="5"/>
      <c r="F206" s="5"/>
      <c r="G206" s="5"/>
      <c r="H206" s="5"/>
    </row>
    <row r="207" spans="1:8" ht="14.25">
      <c r="A207" s="5"/>
      <c r="B207" s="5"/>
      <c r="C207" s="5"/>
      <c r="D207" s="5"/>
      <c r="E207" s="5"/>
      <c r="F207" s="5"/>
      <c r="G207" s="5"/>
      <c r="H207" s="5"/>
    </row>
    <row r="208" spans="1:8" ht="14.25">
      <c r="A208" s="5"/>
      <c r="B208" s="5"/>
      <c r="C208" s="5"/>
      <c r="D208" s="5"/>
      <c r="E208" s="5"/>
      <c r="F208" s="5"/>
      <c r="G208" s="5"/>
      <c r="H208" s="5"/>
    </row>
    <row r="209" spans="1:8" ht="14.25">
      <c r="A209" s="5"/>
      <c r="B209" s="5"/>
      <c r="C209" s="5"/>
      <c r="D209" s="5"/>
      <c r="E209" s="5"/>
      <c r="F209" s="5"/>
      <c r="G209" s="5"/>
      <c r="H209" s="5"/>
    </row>
    <row r="210" spans="1:8" ht="14.25">
      <c r="A210" s="5"/>
      <c r="B210" s="5"/>
      <c r="C210" s="5"/>
      <c r="D210" s="5"/>
      <c r="E210" s="5"/>
      <c r="F210" s="5"/>
      <c r="G210" s="5"/>
      <c r="H210" s="5"/>
    </row>
    <row r="211" spans="1:8" ht="14.25">
      <c r="A211" s="5"/>
      <c r="B211" s="5"/>
      <c r="C211" s="5"/>
      <c r="D211" s="5"/>
      <c r="E211" s="5"/>
      <c r="F211" s="5"/>
      <c r="G211" s="5"/>
      <c r="H211" s="5"/>
    </row>
    <row r="212" spans="1:8" ht="14.25">
      <c r="A212" s="5"/>
      <c r="B212" s="5"/>
      <c r="C212" s="5"/>
      <c r="D212" s="5"/>
      <c r="E212" s="5"/>
      <c r="F212" s="5"/>
      <c r="G212" s="5"/>
      <c r="H212" s="5"/>
    </row>
    <row r="213" spans="1:8" ht="14.25">
      <c r="A213" s="5"/>
      <c r="B213" s="5"/>
      <c r="C213" s="5"/>
      <c r="D213" s="5"/>
      <c r="E213" s="5"/>
      <c r="F213" s="5"/>
      <c r="G213" s="5"/>
      <c r="H213" s="5"/>
    </row>
    <row r="214" spans="1:8" ht="14.25">
      <c r="A214" s="5"/>
      <c r="B214" s="5"/>
      <c r="C214" s="5"/>
      <c r="D214" s="5"/>
      <c r="E214" s="5"/>
      <c r="F214" s="5"/>
      <c r="G214" s="5"/>
      <c r="H214" s="5"/>
    </row>
    <row r="215" spans="1:8" ht="14.25">
      <c r="A215" s="5"/>
      <c r="B215" s="5"/>
      <c r="C215" s="5"/>
      <c r="D215" s="5"/>
      <c r="E215" s="5"/>
      <c r="F215" s="5"/>
      <c r="G215" s="5"/>
      <c r="H215" s="5"/>
    </row>
    <row r="216" spans="1:8" ht="14.25">
      <c r="A216" s="5"/>
      <c r="B216" s="5"/>
      <c r="C216" s="5"/>
      <c r="D216" s="5"/>
      <c r="E216" s="5"/>
      <c r="F216" s="5"/>
      <c r="G216" s="5"/>
      <c r="H216" s="5"/>
    </row>
    <row r="217" spans="1:8" ht="14.25">
      <c r="A217" s="5"/>
      <c r="B217" s="5"/>
      <c r="C217" s="5"/>
      <c r="D217" s="5"/>
      <c r="E217" s="5"/>
      <c r="F217" s="5"/>
      <c r="G217" s="5"/>
      <c r="H217" s="5"/>
    </row>
    <row r="218" spans="1:8" ht="14.25">
      <c r="A218" s="5"/>
      <c r="B218" s="5"/>
      <c r="C218" s="5"/>
      <c r="D218" s="5"/>
      <c r="E218" s="5"/>
      <c r="F218" s="5"/>
      <c r="G218" s="5"/>
      <c r="H218" s="5"/>
    </row>
    <row r="219" spans="1:8" ht="14.25">
      <c r="A219" s="5"/>
      <c r="B219" s="5"/>
      <c r="C219" s="5"/>
      <c r="D219" s="5"/>
      <c r="E219" s="5"/>
      <c r="F219" s="5"/>
      <c r="G219" s="5"/>
      <c r="H219" s="5"/>
    </row>
    <row r="220" spans="1:8" ht="14.25">
      <c r="A220" s="5"/>
      <c r="B220" s="5"/>
      <c r="C220" s="5"/>
      <c r="D220" s="5"/>
      <c r="E220" s="5"/>
      <c r="F220" s="5"/>
      <c r="G220" s="5"/>
      <c r="H220" s="5"/>
    </row>
    <row r="221" spans="1:8" ht="14.25">
      <c r="A221" s="5"/>
      <c r="B221" s="5"/>
      <c r="C221" s="5"/>
      <c r="D221" s="5"/>
      <c r="E221" s="5"/>
      <c r="F221" s="5"/>
      <c r="G221" s="5"/>
      <c r="H221" s="5"/>
    </row>
    <row r="222" spans="1:8" ht="14.25">
      <c r="A222" s="5"/>
      <c r="B222" s="5"/>
      <c r="C222" s="5"/>
      <c r="D222" s="5"/>
      <c r="E222" s="5"/>
      <c r="F222" s="5"/>
      <c r="G222" s="5"/>
      <c r="H222" s="5"/>
    </row>
    <row r="223" spans="1:8" ht="14.25">
      <c r="A223" s="5"/>
      <c r="B223" s="5"/>
      <c r="C223" s="5"/>
      <c r="D223" s="5"/>
      <c r="E223" s="5"/>
      <c r="F223" s="5"/>
      <c r="G223" s="5"/>
      <c r="H223" s="5"/>
    </row>
    <row r="224" spans="1:8" ht="14.25">
      <c r="A224" s="5"/>
      <c r="B224" s="5"/>
      <c r="C224" s="5"/>
      <c r="D224" s="5"/>
      <c r="E224" s="5"/>
      <c r="F224" s="5"/>
      <c r="G224" s="5"/>
      <c r="H224" s="5"/>
    </row>
    <row r="225" spans="1:8" ht="14.25">
      <c r="A225" s="5"/>
      <c r="B225" s="5"/>
      <c r="C225" s="5"/>
      <c r="D225" s="5"/>
      <c r="E225" s="5"/>
      <c r="F225" s="5"/>
      <c r="G225" s="5"/>
      <c r="H225" s="5"/>
    </row>
    <row r="226" spans="1:8" ht="14.25">
      <c r="A226" s="5"/>
      <c r="B226" s="5"/>
      <c r="C226" s="5"/>
      <c r="D226" s="5"/>
      <c r="E226" s="5"/>
      <c r="F226" s="5"/>
      <c r="G226" s="5"/>
      <c r="H226" s="5"/>
    </row>
    <row r="227" spans="1:8" ht="14.25">
      <c r="A227" s="5"/>
      <c r="B227" s="5"/>
      <c r="C227" s="5"/>
      <c r="D227" s="5"/>
      <c r="E227" s="5"/>
      <c r="F227" s="5"/>
      <c r="G227" s="5"/>
      <c r="H227" s="5"/>
    </row>
    <row r="228" spans="1:8" ht="14.25">
      <c r="A228" s="5"/>
      <c r="B228" s="5"/>
      <c r="C228" s="5"/>
      <c r="D228" s="5"/>
      <c r="E228" s="5"/>
      <c r="F228" s="5"/>
      <c r="G228" s="5"/>
      <c r="H228" s="5"/>
    </row>
    <row r="229" spans="1:8" ht="14.25">
      <c r="A229" s="5"/>
      <c r="B229" s="5"/>
      <c r="C229" s="5"/>
      <c r="D229" s="5"/>
      <c r="E229" s="5"/>
      <c r="F229" s="5"/>
      <c r="G229" s="5"/>
      <c r="H229" s="5"/>
    </row>
    <row r="230" spans="1:8" ht="14.25">
      <c r="A230" s="5"/>
      <c r="B230" s="5"/>
      <c r="C230" s="5"/>
      <c r="D230" s="5"/>
      <c r="E230" s="5"/>
      <c r="F230" s="5"/>
      <c r="G230" s="5"/>
      <c r="H230" s="5"/>
    </row>
    <row r="231" spans="1:8" ht="14.25">
      <c r="A231" s="5"/>
      <c r="B231" s="5"/>
      <c r="C231" s="5"/>
      <c r="D231" s="5"/>
      <c r="E231" s="5"/>
      <c r="F231" s="5"/>
      <c r="G231" s="5"/>
      <c r="H231" s="5"/>
    </row>
    <row r="232" spans="1:8" ht="14.25">
      <c r="A232" s="5"/>
      <c r="B232" s="5"/>
      <c r="C232" s="5"/>
      <c r="D232" s="5"/>
      <c r="E232" s="5"/>
      <c r="F232" s="5"/>
      <c r="G232" s="5"/>
      <c r="H232" s="5"/>
    </row>
    <row r="233" spans="1:8" ht="14.25">
      <c r="A233" s="5"/>
      <c r="B233" s="5"/>
      <c r="C233" s="5"/>
      <c r="D233" s="5"/>
      <c r="E233" s="5"/>
      <c r="F233" s="5"/>
      <c r="G233" s="5"/>
      <c r="H233" s="5"/>
    </row>
    <row r="234" spans="1:8" ht="14.25">
      <c r="A234" s="5"/>
      <c r="B234" s="5"/>
      <c r="C234" s="5"/>
      <c r="D234" s="5"/>
      <c r="E234" s="5"/>
      <c r="F234" s="5"/>
      <c r="G234" s="5"/>
      <c r="H234" s="5"/>
    </row>
    <row r="235" spans="1:8" ht="14.25">
      <c r="A235" s="5"/>
      <c r="B235" s="5"/>
      <c r="C235" s="5"/>
      <c r="D235" s="5"/>
      <c r="E235" s="5"/>
      <c r="F235" s="5"/>
      <c r="G235" s="5"/>
      <c r="H235" s="5"/>
    </row>
    <row r="236" spans="1:8" ht="14.25">
      <c r="A236" s="5"/>
      <c r="B236" s="5"/>
      <c r="C236" s="5"/>
      <c r="D236" s="5"/>
      <c r="E236" s="5"/>
      <c r="F236" s="5"/>
      <c r="G236" s="5"/>
      <c r="H236" s="5"/>
    </row>
    <row r="237" spans="1:8" ht="14.25">
      <c r="A237" s="5"/>
      <c r="B237" s="5"/>
      <c r="C237" s="5"/>
      <c r="D237" s="5"/>
      <c r="E237" s="5"/>
      <c r="F237" s="5"/>
      <c r="G237" s="5"/>
      <c r="H237" s="5"/>
    </row>
    <row r="238" spans="1:8" ht="14.25">
      <c r="A238" s="5"/>
      <c r="B238" s="5"/>
      <c r="C238" s="5"/>
      <c r="D238" s="5"/>
      <c r="E238" s="5"/>
      <c r="F238" s="5"/>
      <c r="G238" s="5"/>
      <c r="H238" s="5"/>
    </row>
    <row r="239" spans="1:8" ht="14.25">
      <c r="A239" s="5"/>
      <c r="B239" s="5"/>
      <c r="C239" s="5"/>
      <c r="D239" s="5"/>
      <c r="E239" s="5"/>
      <c r="F239" s="5"/>
      <c r="G239" s="5"/>
      <c r="H239" s="5"/>
    </row>
    <row r="240" spans="1:8" ht="14.25">
      <c r="A240" s="5"/>
      <c r="B240" s="5"/>
      <c r="C240" s="5"/>
      <c r="D240" s="5"/>
      <c r="E240" s="5"/>
      <c r="F240" s="5"/>
      <c r="G240" s="5"/>
      <c r="H240" s="5"/>
    </row>
    <row r="241" spans="1:8" ht="14.25">
      <c r="A241" s="5"/>
      <c r="B241" s="5"/>
      <c r="C241" s="5"/>
      <c r="D241" s="5"/>
      <c r="E241" s="5"/>
      <c r="F241" s="5"/>
      <c r="G241" s="5"/>
      <c r="H241" s="5"/>
    </row>
    <row r="242" spans="1:8" ht="14.25">
      <c r="A242" s="5"/>
      <c r="B242" s="5"/>
      <c r="C242" s="5"/>
      <c r="D242" s="5"/>
      <c r="E242" s="5"/>
      <c r="F242" s="5"/>
      <c r="G242" s="5"/>
      <c r="H242" s="5"/>
    </row>
    <row r="243" spans="1:8" ht="14.25">
      <c r="A243" s="5"/>
      <c r="B243" s="5"/>
      <c r="C243" s="5"/>
      <c r="D243" s="5"/>
      <c r="E243" s="5"/>
      <c r="F243" s="5"/>
      <c r="G243" s="5"/>
      <c r="H243" s="5"/>
    </row>
    <row r="244" spans="1:8" ht="14.25">
      <c r="A244" s="5"/>
      <c r="B244" s="5"/>
      <c r="C244" s="5"/>
      <c r="D244" s="5"/>
      <c r="E244" s="5"/>
      <c r="F244" s="5"/>
      <c r="G244" s="5"/>
      <c r="H244" s="5"/>
    </row>
    <row r="245" spans="1:8" ht="14.25">
      <c r="A245" s="5"/>
      <c r="B245" s="5"/>
      <c r="C245" s="5"/>
      <c r="D245" s="5"/>
      <c r="E245" s="5"/>
      <c r="F245" s="5"/>
      <c r="G245" s="5"/>
      <c r="H245" s="5"/>
    </row>
    <row r="246" spans="1:8" ht="14.25">
      <c r="A246" s="5"/>
      <c r="B246" s="5"/>
      <c r="C246" s="5"/>
      <c r="D246" s="5"/>
      <c r="E246" s="5"/>
      <c r="F246" s="5"/>
      <c r="G246" s="5"/>
      <c r="H246" s="5"/>
    </row>
    <row r="247" spans="1:8" ht="14.25">
      <c r="A247" s="5"/>
      <c r="B247" s="5"/>
      <c r="C247" s="5"/>
      <c r="D247" s="5"/>
      <c r="E247" s="5"/>
      <c r="F247" s="5"/>
      <c r="G247" s="5"/>
      <c r="H247" s="5"/>
    </row>
    <row r="248" spans="1:8" ht="14.25">
      <c r="A248" s="5"/>
      <c r="B248" s="5"/>
      <c r="C248" s="5"/>
      <c r="D248" s="5"/>
      <c r="E248" s="5"/>
      <c r="F248" s="5"/>
      <c r="G248" s="5"/>
      <c r="H248" s="5"/>
    </row>
    <row r="249" spans="1:8" ht="14.25">
      <c r="A249" s="5"/>
      <c r="B249" s="5"/>
      <c r="C249" s="5"/>
      <c r="D249" s="5"/>
      <c r="E249" s="5"/>
      <c r="F249" s="5"/>
      <c r="G249" s="5"/>
      <c r="H249" s="5"/>
    </row>
    <row r="250" spans="1:8" ht="14.25">
      <c r="A250" s="5"/>
      <c r="B250" s="5"/>
      <c r="C250" s="5"/>
      <c r="D250" s="5"/>
      <c r="E250" s="5"/>
      <c r="F250" s="5"/>
      <c r="G250" s="5"/>
      <c r="H250" s="5"/>
    </row>
    <row r="251" spans="1:8" ht="14.25">
      <c r="A251" s="5"/>
      <c r="B251" s="5"/>
      <c r="C251" s="5"/>
      <c r="D251" s="5"/>
      <c r="E251" s="5"/>
      <c r="F251" s="5"/>
      <c r="G251" s="5"/>
      <c r="H251" s="5"/>
    </row>
    <row r="252" spans="1:8" ht="14.25">
      <c r="A252" s="5"/>
      <c r="B252" s="5"/>
      <c r="C252" s="5"/>
      <c r="D252" s="5"/>
      <c r="E252" s="5"/>
      <c r="F252" s="5"/>
      <c r="G252" s="5"/>
      <c r="H252" s="5"/>
    </row>
    <row r="253" spans="1:8" ht="14.25">
      <c r="A253" s="5"/>
      <c r="B253" s="5"/>
      <c r="C253" s="5"/>
      <c r="D253" s="5"/>
      <c r="E253" s="5"/>
      <c r="F253" s="5"/>
      <c r="G253" s="5"/>
      <c r="H253" s="5"/>
    </row>
    <row r="254" spans="1:8" ht="14.25">
      <c r="A254" s="5"/>
      <c r="B254" s="5"/>
      <c r="C254" s="5"/>
      <c r="D254" s="5"/>
      <c r="E254" s="5"/>
      <c r="F254" s="5"/>
      <c r="G254" s="5"/>
      <c r="H254" s="5"/>
    </row>
    <row r="255" spans="1:8" ht="14.25">
      <c r="A255" s="5"/>
      <c r="B255" s="5"/>
      <c r="C255" s="5"/>
      <c r="D255" s="5"/>
      <c r="E255" s="5"/>
      <c r="F255" s="5"/>
      <c r="G255" s="5"/>
      <c r="H255" s="5"/>
    </row>
    <row r="256" spans="1:8" ht="14.25">
      <c r="A256" s="5"/>
      <c r="B256" s="5"/>
      <c r="C256" s="5"/>
      <c r="D256" s="5"/>
      <c r="E256" s="5"/>
      <c r="F256" s="5"/>
      <c r="G256" s="5"/>
      <c r="H256" s="5"/>
    </row>
    <row r="257" spans="1:8" ht="14.25">
      <c r="A257" s="5"/>
      <c r="B257" s="5"/>
      <c r="C257" s="5"/>
      <c r="D257" s="5"/>
      <c r="E257" s="5"/>
      <c r="F257" s="5"/>
      <c r="G257" s="5"/>
      <c r="H257" s="5"/>
    </row>
    <row r="258" spans="1:8" ht="14.25">
      <c r="A258" s="5"/>
      <c r="B258" s="5"/>
      <c r="C258" s="5"/>
      <c r="D258" s="5"/>
      <c r="E258" s="5"/>
      <c r="F258" s="5"/>
      <c r="G258" s="5"/>
      <c r="H258" s="5"/>
    </row>
    <row r="259" spans="1:8" ht="14.25">
      <c r="A259" s="5"/>
      <c r="B259" s="5"/>
      <c r="C259" s="5"/>
      <c r="D259" s="5"/>
      <c r="E259" s="5"/>
      <c r="F259" s="5"/>
      <c r="G259" s="5"/>
      <c r="H259" s="5"/>
    </row>
    <row r="260" spans="1:8" ht="14.25">
      <c r="A260" s="5"/>
      <c r="B260" s="5"/>
      <c r="C260" s="5"/>
      <c r="D260" s="5"/>
      <c r="E260" s="5"/>
      <c r="F260" s="5"/>
      <c r="G260" s="5"/>
      <c r="H260" s="5"/>
    </row>
    <row r="261" spans="1:8" ht="14.25">
      <c r="A261" s="5"/>
      <c r="B261" s="5"/>
      <c r="C261" s="5"/>
      <c r="D261" s="5"/>
      <c r="E261" s="5"/>
      <c r="F261" s="5"/>
      <c r="G261" s="5"/>
      <c r="H261" s="5"/>
    </row>
    <row r="262" spans="1:8" ht="14.25">
      <c r="A262" s="5"/>
      <c r="B262" s="5"/>
      <c r="C262" s="5"/>
      <c r="D262" s="5"/>
      <c r="E262" s="5"/>
      <c r="F262" s="5"/>
      <c r="G262" s="5"/>
      <c r="H262" s="5"/>
    </row>
    <row r="263" spans="1:8" ht="14.25">
      <c r="A263" s="5"/>
      <c r="B263" s="5"/>
      <c r="C263" s="5"/>
      <c r="D263" s="5"/>
      <c r="E263" s="5"/>
      <c r="F263" s="5"/>
      <c r="G263" s="5"/>
      <c r="H263" s="5"/>
    </row>
    <row r="264" spans="1:8" ht="14.25">
      <c r="A264" s="5"/>
      <c r="B264" s="5"/>
      <c r="C264" s="5"/>
      <c r="D264" s="5"/>
      <c r="E264" s="5"/>
      <c r="F264" s="5"/>
      <c r="G264" s="5"/>
      <c r="H264" s="5"/>
    </row>
    <row r="265" spans="1:8" ht="14.25">
      <c r="A265" s="5"/>
      <c r="B265" s="5"/>
      <c r="C265" s="5"/>
      <c r="D265" s="5"/>
      <c r="E265" s="5"/>
      <c r="F265" s="5"/>
      <c r="G265" s="5"/>
      <c r="H265" s="5"/>
    </row>
    <row r="266" spans="1:8" ht="14.25">
      <c r="A266" s="5"/>
      <c r="B266" s="5"/>
      <c r="C266" s="5"/>
      <c r="D266" s="5"/>
      <c r="E266" s="5"/>
      <c r="F266" s="5"/>
      <c r="G266" s="5"/>
      <c r="H266" s="5"/>
    </row>
    <row r="267" spans="1:8" ht="14.25">
      <c r="A267" s="5"/>
      <c r="B267" s="5"/>
      <c r="C267" s="5"/>
      <c r="D267" s="5"/>
      <c r="E267" s="5"/>
      <c r="F267" s="5"/>
      <c r="G267" s="5"/>
      <c r="H267" s="5"/>
    </row>
    <row r="268" spans="1:8" ht="14.25">
      <c r="A268" s="5"/>
      <c r="B268" s="5"/>
      <c r="C268" s="5"/>
      <c r="D268" s="5"/>
      <c r="E268" s="5"/>
      <c r="F268" s="5"/>
      <c r="G268" s="5"/>
      <c r="H268" s="5"/>
    </row>
    <row r="269" spans="1:8" ht="14.25">
      <c r="A269" s="5"/>
      <c r="B269" s="5"/>
      <c r="C269" s="5"/>
      <c r="D269" s="5"/>
      <c r="E269" s="5"/>
      <c r="F269" s="5"/>
      <c r="G269" s="5"/>
      <c r="H269" s="5"/>
    </row>
    <row r="270" spans="1:8" ht="14.25">
      <c r="A270" s="5"/>
      <c r="B270" s="5"/>
      <c r="C270" s="5"/>
      <c r="D270" s="5"/>
      <c r="E270" s="5"/>
      <c r="F270" s="5"/>
      <c r="G270" s="5"/>
      <c r="H270" s="5"/>
    </row>
    <row r="271" spans="1:8" ht="14.25">
      <c r="A271" s="5"/>
      <c r="B271" s="5"/>
      <c r="C271" s="5"/>
      <c r="D271" s="5"/>
      <c r="E271" s="5"/>
      <c r="F271" s="5"/>
      <c r="G271" s="5"/>
      <c r="H271" s="5"/>
    </row>
    <row r="272" spans="1:8" ht="14.25">
      <c r="A272" s="5"/>
      <c r="B272" s="5"/>
      <c r="C272" s="5"/>
      <c r="D272" s="5"/>
      <c r="E272" s="5"/>
      <c r="F272" s="5"/>
      <c r="G272" s="5"/>
      <c r="H272" s="5"/>
    </row>
    <row r="273" spans="1:8" ht="14.25">
      <c r="A273" s="5"/>
      <c r="B273" s="5"/>
      <c r="C273" s="5"/>
      <c r="D273" s="5"/>
      <c r="E273" s="5"/>
      <c r="F273" s="5"/>
      <c r="G273" s="5"/>
      <c r="H273" s="5"/>
    </row>
    <row r="274" spans="1:8" ht="14.25">
      <c r="A274" s="5"/>
      <c r="B274" s="5"/>
      <c r="C274" s="5"/>
      <c r="D274" s="5"/>
      <c r="E274" s="5"/>
      <c r="F274" s="5"/>
      <c r="G274" s="5"/>
      <c r="H274" s="5"/>
    </row>
    <row r="275" spans="1:8" ht="14.25">
      <c r="A275" s="5"/>
      <c r="B275" s="5"/>
      <c r="C275" s="5"/>
      <c r="D275" s="5"/>
      <c r="E275" s="5"/>
      <c r="F275" s="5"/>
      <c r="G275" s="5"/>
      <c r="H275" s="5"/>
    </row>
    <row r="276" spans="1:8" ht="14.25">
      <c r="A276" s="5"/>
      <c r="B276" s="5"/>
      <c r="C276" s="5"/>
      <c r="D276" s="5"/>
      <c r="E276" s="5"/>
      <c r="F276" s="5"/>
      <c r="G276" s="5"/>
      <c r="H276" s="5"/>
    </row>
    <row r="277" spans="1:8" ht="14.25">
      <c r="A277" s="5"/>
      <c r="B277" s="5"/>
      <c r="C277" s="5"/>
      <c r="D277" s="5"/>
      <c r="E277" s="5"/>
      <c r="F277" s="5"/>
      <c r="G277" s="5"/>
      <c r="H277" s="5"/>
    </row>
    <row r="278" spans="1:8" ht="14.25">
      <c r="A278" s="5"/>
      <c r="B278" s="5"/>
      <c r="C278" s="5"/>
      <c r="D278" s="5"/>
      <c r="E278" s="5"/>
      <c r="F278" s="5"/>
      <c r="G278" s="5"/>
      <c r="H278" s="5"/>
    </row>
    <row r="279" spans="1:8" ht="14.25">
      <c r="A279" s="5"/>
      <c r="B279" s="5"/>
      <c r="C279" s="5"/>
      <c r="D279" s="5"/>
      <c r="E279" s="5"/>
      <c r="F279" s="5"/>
      <c r="G279" s="5"/>
      <c r="H279" s="5"/>
    </row>
    <row r="280" spans="1:8" ht="14.25">
      <c r="A280" s="5"/>
      <c r="B280" s="5"/>
      <c r="C280" s="5"/>
      <c r="D280" s="5"/>
      <c r="E280" s="5"/>
      <c r="F280" s="5"/>
      <c r="G280" s="5"/>
      <c r="H280" s="5"/>
    </row>
    <row r="281" spans="1:8" ht="14.25">
      <c r="A281" s="5"/>
      <c r="B281" s="5"/>
      <c r="C281" s="5"/>
      <c r="D281" s="5"/>
      <c r="E281" s="5"/>
      <c r="F281" s="5"/>
      <c r="G281" s="5"/>
      <c r="H281" s="5"/>
    </row>
    <row r="282" spans="1:8" ht="14.25">
      <c r="A282" s="5"/>
      <c r="B282" s="5"/>
      <c r="C282" s="5"/>
      <c r="D282" s="5"/>
      <c r="E282" s="5"/>
      <c r="F282" s="5"/>
      <c r="G282" s="5"/>
      <c r="H282" s="5"/>
    </row>
    <row r="283" spans="1:8" ht="14.25">
      <c r="A283" s="5"/>
      <c r="B283" s="5"/>
      <c r="C283" s="5"/>
      <c r="D283" s="5"/>
      <c r="E283" s="5"/>
      <c r="F283" s="5"/>
      <c r="G283" s="5"/>
      <c r="H283" s="5"/>
    </row>
    <row r="284" spans="1:8" ht="14.25">
      <c r="A284" s="5"/>
      <c r="B284" s="5"/>
      <c r="C284" s="5"/>
      <c r="D284" s="5"/>
      <c r="E284" s="5"/>
      <c r="F284" s="5"/>
      <c r="G284" s="5"/>
      <c r="H284" s="5"/>
    </row>
    <row r="285" spans="1:8" ht="14.25">
      <c r="A285" s="5"/>
      <c r="B285" s="5"/>
      <c r="C285" s="5"/>
      <c r="D285" s="5"/>
      <c r="E285" s="5"/>
      <c r="F285" s="5"/>
      <c r="G285" s="5"/>
      <c r="H285" s="5"/>
    </row>
    <row r="286" spans="1:8" ht="14.25">
      <c r="A286" s="5"/>
      <c r="B286" s="5"/>
      <c r="C286" s="5"/>
      <c r="D286" s="5"/>
      <c r="E286" s="5"/>
      <c r="F286" s="5"/>
      <c r="G286" s="5"/>
      <c r="H286" s="5"/>
    </row>
    <row r="287" spans="1:8" ht="14.25">
      <c r="A287" s="5"/>
      <c r="B287" s="5"/>
      <c r="C287" s="5"/>
      <c r="D287" s="5"/>
      <c r="E287" s="5"/>
      <c r="F287" s="5"/>
      <c r="G287" s="5"/>
      <c r="H287" s="5"/>
    </row>
    <row r="288" spans="1:8" ht="14.25">
      <c r="A288" s="5"/>
      <c r="B288" s="5"/>
      <c r="C288" s="5"/>
      <c r="D288" s="5"/>
      <c r="E288" s="5"/>
      <c r="F288" s="5"/>
      <c r="G288" s="5"/>
      <c r="H288" s="5"/>
    </row>
    <row r="289" spans="1:8" ht="14.25">
      <c r="A289" s="5"/>
      <c r="B289" s="5"/>
      <c r="C289" s="5"/>
      <c r="D289" s="5"/>
      <c r="E289" s="5"/>
      <c r="F289" s="5"/>
      <c r="G289" s="5"/>
      <c r="H289" s="5"/>
    </row>
    <row r="290" spans="1:8" ht="14.25">
      <c r="A290" s="5"/>
      <c r="B290" s="5"/>
      <c r="C290" s="5"/>
      <c r="D290" s="5"/>
      <c r="E290" s="5"/>
      <c r="F290" s="5"/>
      <c r="G290" s="5"/>
      <c r="H290" s="5"/>
    </row>
    <row r="291" spans="1:8" ht="14.25">
      <c r="A291" s="5"/>
      <c r="B291" s="5"/>
      <c r="C291" s="5"/>
      <c r="D291" s="5"/>
      <c r="E291" s="5"/>
      <c r="F291" s="5"/>
      <c r="G291" s="5"/>
      <c r="H291" s="5"/>
    </row>
    <row r="292" spans="1:8" ht="14.25">
      <c r="A292" s="5"/>
      <c r="B292" s="5"/>
      <c r="C292" s="5"/>
      <c r="D292" s="5"/>
      <c r="E292" s="5"/>
      <c r="F292" s="5"/>
      <c r="G292" s="5"/>
      <c r="H292" s="5"/>
    </row>
    <row r="293" spans="1:8" ht="14.25">
      <c r="A293" s="5"/>
      <c r="B293" s="5"/>
      <c r="C293" s="5"/>
      <c r="D293" s="5"/>
      <c r="E293" s="5"/>
      <c r="F293" s="5"/>
      <c r="G293" s="5"/>
      <c r="H293" s="5"/>
    </row>
    <row r="294" spans="1:8" ht="14.25">
      <c r="A294" s="5"/>
      <c r="B294" s="5"/>
      <c r="C294" s="5"/>
      <c r="D294" s="5"/>
      <c r="E294" s="5"/>
      <c r="F294" s="5"/>
      <c r="G294" s="5"/>
      <c r="H294" s="5"/>
    </row>
    <row r="295" spans="1:8" ht="14.25">
      <c r="A295" s="5"/>
      <c r="B295" s="5"/>
      <c r="C295" s="5"/>
      <c r="D295" s="5"/>
      <c r="E295" s="5"/>
      <c r="F295" s="5"/>
      <c r="G295" s="5"/>
      <c r="H295" s="5"/>
    </row>
    <row r="296" spans="1:8" ht="14.25">
      <c r="A296" s="5"/>
      <c r="B296" s="5"/>
      <c r="C296" s="5"/>
      <c r="D296" s="5"/>
      <c r="E296" s="5"/>
      <c r="F296" s="5"/>
      <c r="G296" s="5"/>
      <c r="H296" s="5"/>
    </row>
    <row r="297" spans="1:8" ht="14.25">
      <c r="A297" s="5"/>
      <c r="B297" s="5"/>
      <c r="C297" s="5"/>
      <c r="D297" s="5"/>
      <c r="E297" s="5"/>
      <c r="F297" s="5"/>
      <c r="G297" s="5"/>
      <c r="H297" s="5"/>
    </row>
    <row r="298" spans="1:8" ht="14.25">
      <c r="A298" s="5"/>
      <c r="B298" s="5"/>
      <c r="C298" s="5"/>
      <c r="D298" s="5"/>
      <c r="E298" s="5"/>
      <c r="F298" s="5"/>
      <c r="G298" s="5"/>
      <c r="H298" s="5"/>
    </row>
    <row r="299" spans="1:8" ht="14.25">
      <c r="A299" s="5"/>
      <c r="B299" s="5"/>
      <c r="C299" s="5"/>
      <c r="D299" s="5"/>
      <c r="E299" s="5"/>
      <c r="F299" s="5"/>
      <c r="G299" s="5"/>
      <c r="H299" s="5"/>
    </row>
    <row r="300" spans="1:8" ht="14.25">
      <c r="A300" s="5"/>
      <c r="B300" s="5"/>
      <c r="C300" s="5"/>
      <c r="D300" s="5"/>
      <c r="E300" s="5"/>
      <c r="F300" s="5"/>
      <c r="G300" s="5"/>
      <c r="H300" s="5"/>
    </row>
    <row r="301" spans="1:8" ht="14.25">
      <c r="A301" s="5"/>
      <c r="B301" s="5"/>
      <c r="C301" s="5"/>
      <c r="D301" s="5"/>
      <c r="E301" s="5"/>
      <c r="F301" s="5"/>
      <c r="G301" s="5"/>
      <c r="H301" s="5"/>
    </row>
    <row r="302" spans="1:8" ht="14.25">
      <c r="A302" s="5"/>
      <c r="B302" s="5"/>
      <c r="C302" s="5"/>
      <c r="D302" s="5"/>
      <c r="E302" s="5"/>
      <c r="F302" s="5"/>
      <c r="G302" s="5"/>
      <c r="H302" s="5"/>
    </row>
    <row r="303" spans="1:8" ht="14.25">
      <c r="A303" s="5"/>
      <c r="B303" s="5"/>
      <c r="C303" s="5"/>
      <c r="D303" s="5"/>
      <c r="E303" s="5"/>
      <c r="F303" s="5"/>
      <c r="G303" s="5"/>
      <c r="H303" s="5"/>
    </row>
    <row r="304" spans="1:8" ht="14.25">
      <c r="A304" s="5"/>
      <c r="B304" s="5"/>
      <c r="C304" s="5"/>
      <c r="D304" s="5"/>
      <c r="E304" s="5"/>
      <c r="F304" s="5"/>
      <c r="G304" s="5"/>
      <c r="H304" s="5"/>
    </row>
    <row r="305" spans="1:8" ht="14.25">
      <c r="A305" s="5"/>
      <c r="B305" s="5"/>
      <c r="C305" s="5"/>
      <c r="D305" s="5"/>
      <c r="E305" s="5"/>
      <c r="F305" s="5"/>
      <c r="G305" s="5"/>
      <c r="H305" s="5"/>
    </row>
    <row r="306" spans="1:8" ht="14.25">
      <c r="A306" s="5"/>
      <c r="B306" s="5"/>
      <c r="C306" s="5"/>
      <c r="D306" s="5"/>
      <c r="E306" s="5"/>
      <c r="F306" s="5"/>
      <c r="G306" s="5"/>
      <c r="H306" s="5"/>
    </row>
    <row r="307" spans="1:8" ht="14.25">
      <c r="A307" s="5"/>
      <c r="B307" s="5"/>
      <c r="C307" s="5"/>
      <c r="D307" s="5"/>
      <c r="E307" s="5"/>
      <c r="F307" s="5"/>
      <c r="G307" s="5"/>
      <c r="H307" s="5"/>
    </row>
    <row r="308" spans="1:8" ht="14.25">
      <c r="A308" s="5"/>
      <c r="B308" s="5"/>
      <c r="C308" s="5"/>
      <c r="D308" s="5"/>
      <c r="E308" s="5"/>
      <c r="F308" s="5"/>
      <c r="G308" s="5"/>
      <c r="H308" s="5"/>
    </row>
    <row r="309" spans="1:8" ht="14.25">
      <c r="A309" s="5"/>
      <c r="B309" s="5"/>
      <c r="C309" s="5"/>
      <c r="D309" s="5"/>
      <c r="E309" s="5"/>
      <c r="F309" s="5"/>
      <c r="G309" s="5"/>
      <c r="H309" s="5"/>
    </row>
    <row r="310" spans="1:8" ht="14.25">
      <c r="A310" s="5"/>
      <c r="B310" s="5"/>
      <c r="C310" s="5"/>
      <c r="D310" s="5"/>
      <c r="E310" s="5"/>
      <c r="F310" s="5"/>
      <c r="G310" s="5"/>
      <c r="H310" s="5"/>
    </row>
    <row r="311" spans="1:8" ht="14.25">
      <c r="A311" s="5"/>
      <c r="B311" s="5"/>
      <c r="C311" s="5"/>
      <c r="D311" s="5"/>
      <c r="E311" s="5"/>
      <c r="F311" s="5"/>
      <c r="G311" s="5"/>
      <c r="H311" s="5"/>
    </row>
    <row r="312" spans="1:8" ht="14.25">
      <c r="A312" s="5"/>
      <c r="B312" s="5"/>
      <c r="C312" s="5"/>
      <c r="D312" s="5"/>
      <c r="E312" s="5"/>
      <c r="F312" s="5"/>
      <c r="G312" s="5"/>
      <c r="H312" s="5"/>
    </row>
    <row r="313" spans="1:8" ht="14.25">
      <c r="A313" s="5"/>
      <c r="B313" s="5"/>
      <c r="C313" s="5"/>
      <c r="D313" s="5"/>
      <c r="E313" s="5"/>
      <c r="F313" s="5"/>
      <c r="G313" s="5"/>
      <c r="H313" s="5"/>
    </row>
    <row r="314" spans="1:8" ht="14.25">
      <c r="A314" s="5"/>
      <c r="B314" s="5"/>
      <c r="C314" s="5"/>
      <c r="D314" s="5"/>
      <c r="E314" s="5"/>
      <c r="F314" s="5"/>
      <c r="G314" s="5"/>
      <c r="H314" s="5"/>
    </row>
    <row r="315" spans="1:8" ht="14.25">
      <c r="A315" s="5"/>
      <c r="B315" s="5"/>
      <c r="C315" s="5"/>
      <c r="D315" s="5"/>
      <c r="E315" s="5"/>
      <c r="F315" s="5"/>
      <c r="G315" s="5"/>
      <c r="H315" s="5"/>
    </row>
    <row r="316" spans="1:8" ht="14.25">
      <c r="A316" s="5"/>
      <c r="B316" s="5"/>
      <c r="C316" s="5"/>
      <c r="D316" s="5"/>
      <c r="E316" s="5"/>
      <c r="F316" s="5"/>
      <c r="G316" s="5"/>
      <c r="H316" s="5"/>
    </row>
    <row r="317" spans="1:8" ht="14.25">
      <c r="A317" s="5"/>
      <c r="B317" s="5"/>
      <c r="C317" s="5"/>
      <c r="D317" s="5"/>
      <c r="E317" s="5"/>
      <c r="F317" s="5"/>
      <c r="G317" s="5"/>
      <c r="H317" s="5"/>
    </row>
    <row r="318" spans="1:8" ht="14.25">
      <c r="A318" s="5"/>
      <c r="B318" s="5"/>
      <c r="C318" s="5"/>
      <c r="D318" s="5"/>
      <c r="E318" s="5"/>
      <c r="F318" s="5"/>
      <c r="G318" s="5"/>
      <c r="H318" s="5"/>
    </row>
    <row r="319" spans="1:8" ht="14.25">
      <c r="A319" s="5"/>
      <c r="B319" s="5"/>
      <c r="C319" s="5"/>
      <c r="D319" s="5"/>
      <c r="E319" s="5"/>
      <c r="F319" s="5"/>
      <c r="G319" s="5"/>
      <c r="H319" s="5"/>
    </row>
    <row r="320" spans="1:8" ht="14.25">
      <c r="A320" s="5"/>
      <c r="B320" s="5"/>
      <c r="C320" s="5"/>
      <c r="D320" s="5"/>
      <c r="E320" s="5"/>
      <c r="F320" s="5"/>
      <c r="G320" s="5"/>
      <c r="H320" s="5"/>
    </row>
    <row r="321" spans="1:8" ht="14.25">
      <c r="A321" s="5"/>
      <c r="B321" s="5"/>
      <c r="C321" s="5"/>
      <c r="D321" s="5"/>
      <c r="E321" s="5"/>
      <c r="F321" s="5"/>
      <c r="G321" s="5"/>
      <c r="H321" s="5"/>
    </row>
    <row r="322" spans="1:8" ht="14.25">
      <c r="A322" s="5"/>
      <c r="B322" s="5"/>
      <c r="C322" s="5"/>
      <c r="D322" s="5"/>
      <c r="E322" s="5"/>
      <c r="F322" s="5"/>
      <c r="G322" s="5"/>
      <c r="H322" s="5"/>
    </row>
    <row r="323" spans="1:8" ht="14.25">
      <c r="A323" s="5"/>
      <c r="B323" s="5"/>
      <c r="C323" s="5"/>
      <c r="D323" s="5"/>
      <c r="E323" s="5"/>
      <c r="F323" s="5"/>
      <c r="G323" s="5"/>
      <c r="H323" s="5"/>
    </row>
    <row r="324" spans="1:8" ht="14.25">
      <c r="A324" s="5"/>
      <c r="B324" s="5"/>
      <c r="C324" s="5"/>
      <c r="D324" s="5"/>
      <c r="E324" s="5"/>
      <c r="F324" s="5"/>
      <c r="G324" s="5"/>
      <c r="H324" s="5"/>
    </row>
    <row r="325" spans="1:8" ht="14.25">
      <c r="A325" s="5"/>
      <c r="B325" s="5"/>
      <c r="C325" s="5"/>
      <c r="D325" s="5"/>
      <c r="E325" s="5"/>
      <c r="F325" s="5"/>
      <c r="G325" s="5"/>
      <c r="H325" s="5"/>
    </row>
    <row r="326" spans="1:8" ht="14.25">
      <c r="A326" s="5"/>
      <c r="B326" s="5"/>
      <c r="C326" s="5"/>
      <c r="D326" s="5"/>
      <c r="E326" s="5"/>
      <c r="F326" s="5"/>
      <c r="G326" s="5"/>
      <c r="H326" s="5"/>
    </row>
    <row r="327" spans="1:8" ht="14.25">
      <c r="A327" s="5"/>
      <c r="B327" s="5"/>
      <c r="C327" s="5"/>
      <c r="D327" s="5"/>
      <c r="E327" s="5"/>
      <c r="F327" s="5"/>
      <c r="G327" s="5"/>
      <c r="H327" s="5"/>
    </row>
    <row r="328" spans="1:8" ht="14.25">
      <c r="A328" s="5"/>
      <c r="B328" s="5"/>
      <c r="C328" s="5"/>
      <c r="D328" s="5"/>
      <c r="E328" s="5"/>
      <c r="F328" s="5"/>
      <c r="G328" s="5"/>
      <c r="H328" s="5"/>
    </row>
    <row r="329" spans="1:8" ht="14.25">
      <c r="A329" s="5"/>
      <c r="B329" s="5"/>
      <c r="C329" s="5"/>
      <c r="D329" s="5"/>
      <c r="E329" s="5"/>
      <c r="F329" s="5"/>
      <c r="G329" s="5"/>
      <c r="H329" s="5"/>
    </row>
    <row r="330" spans="1:8" ht="14.25">
      <c r="A330" s="5"/>
      <c r="B330" s="5"/>
      <c r="C330" s="5"/>
      <c r="D330" s="5"/>
      <c r="E330" s="5"/>
      <c r="F330" s="5"/>
      <c r="G330" s="5"/>
      <c r="H330" s="5"/>
    </row>
    <row r="331" spans="1:8" ht="14.25">
      <c r="A331" s="5"/>
      <c r="B331" s="5"/>
      <c r="C331" s="5"/>
      <c r="D331" s="5"/>
      <c r="E331" s="5"/>
      <c r="F331" s="5"/>
      <c r="G331" s="5"/>
      <c r="H331" s="5"/>
    </row>
    <row r="332" spans="1:8" ht="14.25">
      <c r="A332" s="5"/>
      <c r="B332" s="5"/>
      <c r="C332" s="5"/>
      <c r="D332" s="5"/>
      <c r="E332" s="5"/>
      <c r="F332" s="5"/>
      <c r="G332" s="5"/>
      <c r="H332" s="5"/>
    </row>
    <row r="333" spans="1:8" ht="14.25">
      <c r="A333" s="5"/>
      <c r="B333" s="5"/>
      <c r="C333" s="5"/>
      <c r="D333" s="5"/>
      <c r="E333" s="5"/>
      <c r="F333" s="5"/>
      <c r="G333" s="5"/>
      <c r="H333" s="5"/>
    </row>
    <row r="334" spans="1:8" ht="14.25">
      <c r="A334" s="5"/>
      <c r="B334" s="5"/>
      <c r="C334" s="5"/>
      <c r="D334" s="5"/>
      <c r="E334" s="5"/>
      <c r="F334" s="5"/>
      <c r="G334" s="5"/>
      <c r="H334" s="5"/>
    </row>
    <row r="335" spans="1:8" ht="14.25">
      <c r="A335" s="5"/>
      <c r="B335" s="5"/>
      <c r="C335" s="5"/>
      <c r="D335" s="5"/>
      <c r="E335" s="5"/>
      <c r="F335" s="5"/>
      <c r="G335" s="5"/>
      <c r="H335" s="5"/>
    </row>
    <row r="336" spans="1:8" ht="14.25">
      <c r="A336" s="5"/>
      <c r="B336" s="5"/>
      <c r="C336" s="5"/>
      <c r="D336" s="5"/>
      <c r="E336" s="5"/>
      <c r="F336" s="5"/>
      <c r="G336" s="5"/>
      <c r="H336" s="5"/>
    </row>
    <row r="337" spans="1:8" ht="14.25">
      <c r="A337" s="5"/>
      <c r="B337" s="5"/>
      <c r="C337" s="5"/>
      <c r="D337" s="5"/>
      <c r="E337" s="5"/>
      <c r="F337" s="5"/>
      <c r="G337" s="5"/>
      <c r="H337" s="5"/>
    </row>
    <row r="338" spans="1:8" ht="14.25">
      <c r="A338" s="5"/>
      <c r="B338" s="5"/>
      <c r="C338" s="5"/>
      <c r="D338" s="5"/>
      <c r="E338" s="5"/>
      <c r="F338" s="5"/>
      <c r="G338" s="5"/>
      <c r="H338" s="5"/>
    </row>
    <row r="339" spans="1:8" ht="14.25">
      <c r="A339" s="5"/>
      <c r="B339" s="5"/>
      <c r="C339" s="5"/>
      <c r="D339" s="5"/>
      <c r="E339" s="5"/>
      <c r="F339" s="5"/>
      <c r="G339" s="5"/>
      <c r="H339" s="5"/>
    </row>
    <row r="340" spans="1:8" ht="14.25">
      <c r="A340" s="5"/>
      <c r="B340" s="5"/>
      <c r="C340" s="5"/>
      <c r="D340" s="5"/>
      <c r="E340" s="5"/>
      <c r="F340" s="5"/>
      <c r="G340" s="5"/>
      <c r="H340" s="5"/>
    </row>
    <row r="341" spans="1:8" ht="14.25">
      <c r="A341" s="5"/>
      <c r="B341" s="5"/>
      <c r="C341" s="5"/>
      <c r="D341" s="5"/>
      <c r="E341" s="5"/>
      <c r="F341" s="5"/>
      <c r="G341" s="5"/>
      <c r="H341" s="5"/>
    </row>
    <row r="342" spans="1:8" ht="14.25">
      <c r="A342" s="5"/>
      <c r="B342" s="5"/>
      <c r="C342" s="5"/>
      <c r="D342" s="5"/>
      <c r="E342" s="5"/>
      <c r="F342" s="5"/>
      <c r="G342" s="5"/>
      <c r="H342" s="5"/>
    </row>
    <row r="343" spans="1:8" ht="14.25">
      <c r="A343" s="5"/>
      <c r="B343" s="5"/>
      <c r="C343" s="5"/>
      <c r="D343" s="5"/>
      <c r="E343" s="5"/>
      <c r="F343" s="5"/>
      <c r="G343" s="5"/>
      <c r="H343" s="5"/>
    </row>
    <row r="344" spans="1:8" ht="14.25">
      <c r="A344" s="5"/>
      <c r="B344" s="5"/>
      <c r="C344" s="5"/>
      <c r="D344" s="5"/>
      <c r="E344" s="5"/>
      <c r="F344" s="5"/>
      <c r="G344" s="5"/>
      <c r="H344" s="5"/>
    </row>
    <row r="345" spans="1:8" ht="14.25">
      <c r="A345" s="5"/>
      <c r="B345" s="5"/>
      <c r="C345" s="5"/>
      <c r="D345" s="5"/>
      <c r="E345" s="5"/>
      <c r="F345" s="5"/>
      <c r="G345" s="5"/>
      <c r="H345" s="5"/>
    </row>
    <row r="346" spans="1:8" ht="14.25">
      <c r="A346" s="5"/>
      <c r="B346" s="5"/>
      <c r="C346" s="5"/>
      <c r="D346" s="5"/>
      <c r="E346" s="5"/>
      <c r="F346" s="5"/>
      <c r="G346" s="5"/>
      <c r="H346" s="5"/>
    </row>
    <row r="347" spans="1:8" ht="14.25">
      <c r="A347" s="5"/>
      <c r="B347" s="5"/>
      <c r="C347" s="5"/>
      <c r="D347" s="5"/>
      <c r="E347" s="5"/>
      <c r="F347" s="5"/>
      <c r="G347" s="5"/>
      <c r="H347" s="5"/>
    </row>
    <row r="348" spans="1:8" ht="14.25">
      <c r="A348" s="5"/>
      <c r="B348" s="5"/>
      <c r="C348" s="5"/>
      <c r="D348" s="5"/>
      <c r="E348" s="5"/>
      <c r="F348" s="5"/>
      <c r="G348" s="5"/>
      <c r="H348" s="5"/>
    </row>
    <row r="349" spans="1:8" ht="14.25">
      <c r="A349" s="5"/>
      <c r="B349" s="5"/>
      <c r="C349" s="5"/>
      <c r="D349" s="5"/>
      <c r="E349" s="5"/>
      <c r="F349" s="5"/>
      <c r="G349" s="5"/>
      <c r="H349" s="5"/>
    </row>
    <row r="350" spans="1:8" ht="14.25">
      <c r="A350" s="5"/>
      <c r="B350" s="5"/>
      <c r="C350" s="5"/>
      <c r="D350" s="5"/>
      <c r="E350" s="5"/>
      <c r="F350" s="5"/>
      <c r="G350" s="5"/>
      <c r="H350" s="5"/>
    </row>
    <row r="351" spans="1:8" ht="14.25">
      <c r="A351" s="5"/>
      <c r="B351" s="5"/>
      <c r="C351" s="5"/>
      <c r="D351" s="5"/>
      <c r="E351" s="5"/>
      <c r="F351" s="5"/>
      <c r="G351" s="5"/>
      <c r="H351" s="5"/>
    </row>
    <row r="352" spans="1:8" ht="14.25">
      <c r="A352" s="5"/>
      <c r="B352" s="5"/>
      <c r="C352" s="5"/>
      <c r="D352" s="5"/>
      <c r="E352" s="5"/>
      <c r="F352" s="5"/>
      <c r="G352" s="5"/>
      <c r="H352" s="5"/>
    </row>
    <row r="353" spans="1:8" ht="14.25">
      <c r="A353" s="5"/>
      <c r="B353" s="5"/>
      <c r="C353" s="5"/>
      <c r="D353" s="5"/>
      <c r="E353" s="5"/>
      <c r="F353" s="5"/>
      <c r="G353" s="5"/>
      <c r="H353" s="5"/>
    </row>
    <row r="354" spans="1:8" ht="14.25">
      <c r="A354" s="5"/>
      <c r="B354" s="5"/>
      <c r="C354" s="5"/>
      <c r="D354" s="5"/>
      <c r="E354" s="5"/>
      <c r="F354" s="5"/>
      <c r="G354" s="5"/>
      <c r="H354" s="5"/>
    </row>
    <row r="355" spans="1:8" ht="14.25">
      <c r="A355" s="5"/>
      <c r="B355" s="5"/>
      <c r="C355" s="5"/>
      <c r="D355" s="5"/>
      <c r="E355" s="5"/>
      <c r="F355" s="5"/>
      <c r="G355" s="5"/>
      <c r="H355" s="5"/>
    </row>
    <row r="356" spans="1:8" ht="14.25">
      <c r="A356" s="5"/>
      <c r="B356" s="5"/>
      <c r="C356" s="5"/>
      <c r="D356" s="5"/>
      <c r="E356" s="5"/>
      <c r="F356" s="5"/>
      <c r="G356" s="5"/>
      <c r="H356" s="5"/>
    </row>
    <row r="357" spans="1:8" ht="14.25">
      <c r="A357" s="5"/>
      <c r="B357" s="5"/>
      <c r="C357" s="5"/>
      <c r="D357" s="5"/>
      <c r="E357" s="5"/>
      <c r="F357" s="5"/>
      <c r="G357" s="5"/>
      <c r="H357" s="5"/>
    </row>
    <row r="358" spans="1:8" ht="14.25">
      <c r="A358" s="5"/>
      <c r="B358" s="5"/>
      <c r="C358" s="5"/>
      <c r="D358" s="5"/>
      <c r="E358" s="5"/>
      <c r="F358" s="5"/>
      <c r="G358" s="5"/>
      <c r="H358" s="5"/>
    </row>
    <row r="359" spans="1:8" ht="14.25">
      <c r="A359" s="5"/>
      <c r="B359" s="5"/>
      <c r="C359" s="5"/>
      <c r="D359" s="5"/>
      <c r="E359" s="5"/>
      <c r="F359" s="5"/>
      <c r="G359" s="5"/>
      <c r="H359" s="5"/>
    </row>
    <row r="360" spans="1:8" ht="14.25">
      <c r="A360" s="5"/>
      <c r="B360" s="5"/>
      <c r="C360" s="5"/>
      <c r="D360" s="5"/>
      <c r="E360" s="5"/>
      <c r="F360" s="5"/>
      <c r="G360" s="5"/>
      <c r="H360" s="5"/>
    </row>
    <row r="361" spans="1:8" ht="14.25">
      <c r="A361" s="5"/>
      <c r="B361" s="5"/>
      <c r="C361" s="5"/>
      <c r="D361" s="5"/>
      <c r="E361" s="5"/>
      <c r="F361" s="5"/>
      <c r="G361" s="5"/>
      <c r="H361" s="5"/>
    </row>
    <row r="362" spans="1:8" ht="14.25">
      <c r="A362" s="5"/>
      <c r="B362" s="5"/>
      <c r="C362" s="5"/>
      <c r="D362" s="5"/>
      <c r="E362" s="5"/>
      <c r="F362" s="5"/>
      <c r="G362" s="5"/>
      <c r="H362" s="5"/>
    </row>
    <row r="363" spans="1:8" ht="14.25">
      <c r="A363" s="5"/>
      <c r="B363" s="5"/>
      <c r="C363" s="5"/>
      <c r="D363" s="5"/>
      <c r="E363" s="5"/>
      <c r="F363" s="5"/>
      <c r="G363" s="5"/>
      <c r="H363" s="5"/>
    </row>
    <row r="364" spans="1:8" ht="14.25">
      <c r="A364" s="5"/>
      <c r="B364" s="5"/>
      <c r="C364" s="5"/>
      <c r="D364" s="5"/>
      <c r="E364" s="5"/>
      <c r="F364" s="5"/>
      <c r="G364" s="5"/>
      <c r="H364" s="5"/>
    </row>
    <row r="365" spans="1:8" ht="14.25">
      <c r="A365" s="5"/>
      <c r="B365" s="5"/>
      <c r="C365" s="5"/>
      <c r="D365" s="5"/>
      <c r="E365" s="5"/>
      <c r="F365" s="5"/>
      <c r="G365" s="5"/>
      <c r="H365" s="5"/>
    </row>
    <row r="366" spans="1:8" ht="14.25">
      <c r="A366" s="5"/>
      <c r="B366" s="5"/>
      <c r="C366" s="5"/>
      <c r="D366" s="5"/>
      <c r="E366" s="5"/>
      <c r="F366" s="5"/>
      <c r="G366" s="5"/>
      <c r="H366" s="5"/>
    </row>
    <row r="367" spans="1:8" ht="14.25">
      <c r="A367" s="5"/>
      <c r="B367" s="5"/>
      <c r="C367" s="5"/>
      <c r="D367" s="5"/>
      <c r="E367" s="5"/>
      <c r="F367" s="5"/>
      <c r="G367" s="5"/>
      <c r="H367" s="5"/>
    </row>
    <row r="368" spans="1:8" ht="14.25">
      <c r="A368" s="5"/>
      <c r="B368" s="5"/>
      <c r="C368" s="5"/>
      <c r="D368" s="5"/>
      <c r="E368" s="5"/>
      <c r="F368" s="5"/>
      <c r="G368" s="5"/>
      <c r="H368" s="5"/>
    </row>
    <row r="369" spans="1:8" ht="14.25">
      <c r="A369" s="5"/>
      <c r="B369" s="5"/>
      <c r="C369" s="5"/>
      <c r="D369" s="5"/>
      <c r="E369" s="5"/>
      <c r="F369" s="5"/>
      <c r="G369" s="5"/>
      <c r="H369" s="5"/>
    </row>
    <row r="370" spans="1:8" ht="14.25">
      <c r="A370" s="5"/>
      <c r="B370" s="5"/>
      <c r="C370" s="5"/>
      <c r="D370" s="5"/>
      <c r="E370" s="5"/>
      <c r="F370" s="5"/>
      <c r="G370" s="5"/>
      <c r="H370" s="5"/>
    </row>
    <row r="371" spans="1:8" ht="14.25">
      <c r="A371" s="5"/>
      <c r="B371" s="5"/>
      <c r="C371" s="5"/>
      <c r="D371" s="5"/>
      <c r="E371" s="5"/>
      <c r="F371" s="5"/>
      <c r="G371" s="5"/>
      <c r="H371" s="5"/>
    </row>
    <row r="372" spans="1:8" ht="14.25">
      <c r="A372" s="5"/>
      <c r="B372" s="5"/>
      <c r="C372" s="5"/>
      <c r="D372" s="5"/>
      <c r="E372" s="5"/>
      <c r="F372" s="5"/>
      <c r="G372" s="5"/>
      <c r="H372" s="5"/>
    </row>
    <row r="373" spans="1:8" ht="14.25">
      <c r="A373" s="5"/>
      <c r="B373" s="5"/>
      <c r="C373" s="5"/>
      <c r="D373" s="5"/>
      <c r="E373" s="5"/>
      <c r="F373" s="5"/>
      <c r="G373" s="5"/>
      <c r="H373" s="5"/>
    </row>
    <row r="374" spans="1:8" ht="14.25">
      <c r="A374" s="5"/>
      <c r="B374" s="5"/>
      <c r="C374" s="5"/>
      <c r="D374" s="5"/>
      <c r="E374" s="5"/>
      <c r="F374" s="5"/>
      <c r="G374" s="5"/>
      <c r="H374" s="5"/>
    </row>
    <row r="375" spans="1:8" ht="14.25">
      <c r="A375" s="5"/>
      <c r="B375" s="5"/>
      <c r="C375" s="5"/>
      <c r="D375" s="5"/>
      <c r="E375" s="5"/>
      <c r="F375" s="5"/>
      <c r="G375" s="5"/>
      <c r="H375" s="5"/>
    </row>
    <row r="376" spans="1:8" ht="14.25">
      <c r="A376" s="5"/>
      <c r="B376" s="5"/>
      <c r="C376" s="5"/>
      <c r="D376" s="5"/>
      <c r="E376" s="5"/>
      <c r="F376" s="5"/>
      <c r="G376" s="5"/>
      <c r="H376" s="5"/>
    </row>
    <row r="377" spans="1:8" ht="14.25">
      <c r="A377" s="5"/>
      <c r="B377" s="5"/>
      <c r="C377" s="5"/>
      <c r="D377" s="5"/>
      <c r="E377" s="5"/>
      <c r="F377" s="5"/>
      <c r="G377" s="5"/>
      <c r="H377" s="5"/>
    </row>
    <row r="378" spans="1:8" ht="14.25">
      <c r="A378" s="5"/>
      <c r="B378" s="5"/>
      <c r="C378" s="5"/>
      <c r="D378" s="5"/>
      <c r="E378" s="5"/>
      <c r="F378" s="5"/>
      <c r="G378" s="5"/>
      <c r="H378" s="5"/>
    </row>
    <row r="379" spans="1:8" ht="14.25">
      <c r="A379" s="5"/>
      <c r="B379" s="5"/>
      <c r="C379" s="5"/>
      <c r="D379" s="5"/>
      <c r="E379" s="5"/>
      <c r="F379" s="5"/>
      <c r="G379" s="5"/>
      <c r="H379" s="5"/>
    </row>
    <row r="380" spans="1:8" ht="14.25">
      <c r="A380" s="5"/>
      <c r="B380" s="5"/>
      <c r="C380" s="5"/>
      <c r="D380" s="5"/>
      <c r="E380" s="5"/>
      <c r="F380" s="5"/>
      <c r="G380" s="5"/>
      <c r="H380" s="5"/>
    </row>
    <row r="381" spans="1:8" ht="14.25">
      <c r="A381" s="5"/>
      <c r="B381" s="5"/>
      <c r="C381" s="5"/>
      <c r="D381" s="5"/>
      <c r="E381" s="5"/>
      <c r="F381" s="5"/>
      <c r="G381" s="5"/>
      <c r="H381" s="5"/>
    </row>
    <row r="382" spans="1:8" ht="14.25">
      <c r="A382" s="5"/>
      <c r="B382" s="5"/>
      <c r="C382" s="5"/>
      <c r="D382" s="5"/>
      <c r="E382" s="5"/>
      <c r="F382" s="5"/>
      <c r="G382" s="5"/>
      <c r="H382" s="5"/>
    </row>
    <row r="383" spans="1:8" ht="14.25">
      <c r="A383" s="5"/>
      <c r="B383" s="5"/>
      <c r="C383" s="5"/>
      <c r="D383" s="5"/>
      <c r="E383" s="5"/>
      <c r="F383" s="5"/>
      <c r="G383" s="5"/>
      <c r="H383" s="5"/>
    </row>
    <row r="384" spans="1:8" ht="14.25">
      <c r="A384" s="5"/>
      <c r="B384" s="5"/>
      <c r="C384" s="5"/>
      <c r="D384" s="5"/>
      <c r="E384" s="5"/>
      <c r="F384" s="5"/>
      <c r="G384" s="5"/>
      <c r="H384" s="5"/>
    </row>
    <row r="385" spans="1:8" ht="14.25">
      <c r="A385" s="5"/>
      <c r="B385" s="5"/>
      <c r="C385" s="5"/>
      <c r="D385" s="5"/>
      <c r="E385" s="5"/>
      <c r="F385" s="5"/>
      <c r="G385" s="5"/>
      <c r="H385" s="5"/>
    </row>
    <row r="386" spans="1:8" ht="14.25">
      <c r="A386" s="5"/>
      <c r="B386" s="5"/>
      <c r="C386" s="5"/>
      <c r="D386" s="5"/>
      <c r="E386" s="5"/>
      <c r="F386" s="5"/>
      <c r="G386" s="5"/>
      <c r="H386" s="5"/>
    </row>
    <row r="387" spans="1:8" ht="14.25">
      <c r="A387" s="5"/>
      <c r="B387" s="5"/>
      <c r="C387" s="5"/>
      <c r="D387" s="5"/>
      <c r="E387" s="5"/>
      <c r="F387" s="5"/>
      <c r="G387" s="5"/>
      <c r="H387" s="5"/>
    </row>
    <row r="388" spans="1:8" ht="14.25">
      <c r="A388" s="5"/>
      <c r="B388" s="5"/>
      <c r="C388" s="5"/>
      <c r="D388" s="5"/>
      <c r="E388" s="5"/>
      <c r="F388" s="5"/>
      <c r="G388" s="5"/>
      <c r="H388" s="5"/>
    </row>
    <row r="389" spans="1:8" ht="14.25">
      <c r="A389" s="5"/>
      <c r="B389" s="5"/>
      <c r="C389" s="5"/>
      <c r="D389" s="5"/>
      <c r="E389" s="5"/>
      <c r="F389" s="5"/>
      <c r="G389" s="5"/>
      <c r="H389" s="5"/>
    </row>
    <row r="390" spans="1:8" ht="14.25">
      <c r="A390" s="5"/>
      <c r="B390" s="5"/>
      <c r="C390" s="5"/>
      <c r="D390" s="5"/>
      <c r="E390" s="5"/>
      <c r="F390" s="5"/>
      <c r="G390" s="5"/>
      <c r="H390" s="5"/>
    </row>
    <row r="391" spans="1:8" ht="14.25">
      <c r="A391" s="5"/>
      <c r="B391" s="5"/>
      <c r="C391" s="5"/>
      <c r="D391" s="5"/>
      <c r="E391" s="5"/>
      <c r="F391" s="5"/>
      <c r="G391" s="5"/>
      <c r="H391" s="5"/>
    </row>
    <row r="392" spans="1:8" ht="14.25">
      <c r="A392" s="5"/>
      <c r="B392" s="5"/>
      <c r="C392" s="5"/>
      <c r="D392" s="5"/>
      <c r="E392" s="5"/>
      <c r="F392" s="5"/>
      <c r="G392" s="5"/>
      <c r="H392" s="5"/>
    </row>
    <row r="393" spans="1:8" ht="14.25">
      <c r="A393" s="5"/>
      <c r="B393" s="5"/>
      <c r="C393" s="5"/>
      <c r="D393" s="5"/>
      <c r="E393" s="5"/>
      <c r="F393" s="5"/>
      <c r="G393" s="5"/>
      <c r="H393" s="5"/>
    </row>
    <row r="394" spans="1:8" ht="14.25">
      <c r="A394" s="5"/>
      <c r="B394" s="5"/>
      <c r="C394" s="5"/>
      <c r="D394" s="5"/>
      <c r="E394" s="5"/>
      <c r="F394" s="5"/>
      <c r="G394" s="5"/>
      <c r="H394" s="5"/>
    </row>
    <row r="395" spans="1:8" ht="14.25">
      <c r="A395" s="5"/>
      <c r="B395" s="5"/>
      <c r="C395" s="5"/>
      <c r="D395" s="5"/>
      <c r="E395" s="5"/>
      <c r="F395" s="5"/>
      <c r="G395" s="5"/>
      <c r="H395" s="5"/>
    </row>
    <row r="396" spans="1:8" ht="14.25">
      <c r="A396" s="5"/>
      <c r="B396" s="5"/>
      <c r="C396" s="5"/>
      <c r="D396" s="5"/>
      <c r="E396" s="5"/>
      <c r="F396" s="5"/>
      <c r="G396" s="5"/>
      <c r="H396" s="5"/>
    </row>
    <row r="397" spans="1:8" ht="14.25">
      <c r="A397" s="5"/>
      <c r="B397" s="5"/>
      <c r="C397" s="5"/>
      <c r="D397" s="5"/>
      <c r="E397" s="5"/>
      <c r="F397" s="5"/>
      <c r="G397" s="5"/>
      <c r="H397" s="5"/>
    </row>
    <row r="398" spans="1:8" ht="14.25">
      <c r="A398" s="5"/>
      <c r="B398" s="5"/>
      <c r="C398" s="5"/>
      <c r="D398" s="5"/>
      <c r="E398" s="5"/>
      <c r="F398" s="5"/>
      <c r="G398" s="5"/>
      <c r="H398" s="5"/>
    </row>
    <row r="399" spans="1:8" ht="14.25">
      <c r="A399" s="5"/>
      <c r="B399" s="5"/>
      <c r="C399" s="5"/>
      <c r="D399" s="5"/>
      <c r="E399" s="5"/>
      <c r="F399" s="5"/>
      <c r="G399" s="5"/>
      <c r="H399" s="5"/>
    </row>
    <row r="400" spans="1:8" ht="14.25">
      <c r="A400" s="5"/>
      <c r="B400" s="5"/>
      <c r="C400" s="5"/>
      <c r="D400" s="5"/>
      <c r="E400" s="5"/>
      <c r="F400" s="5"/>
      <c r="G400" s="5"/>
      <c r="H400" s="5"/>
    </row>
    <row r="401" spans="1:8" ht="14.25">
      <c r="A401" s="5"/>
      <c r="B401" s="5"/>
      <c r="C401" s="5"/>
      <c r="D401" s="5"/>
      <c r="E401" s="5"/>
      <c r="F401" s="5"/>
      <c r="G401" s="5"/>
      <c r="H401" s="5"/>
    </row>
    <row r="402" spans="1:8" ht="14.25">
      <c r="A402" s="5"/>
      <c r="B402" s="5"/>
      <c r="C402" s="5"/>
      <c r="D402" s="5"/>
      <c r="E402" s="5"/>
      <c r="F402" s="5"/>
      <c r="G402" s="5"/>
      <c r="H402" s="5"/>
    </row>
    <row r="403" spans="1:8" ht="14.25">
      <c r="A403" s="5"/>
      <c r="B403" s="5"/>
      <c r="C403" s="5"/>
      <c r="D403" s="5"/>
      <c r="E403" s="5"/>
      <c r="F403" s="5"/>
      <c r="G403" s="5"/>
      <c r="H403" s="5"/>
    </row>
    <row r="404" spans="1:8" ht="14.25">
      <c r="A404" s="5"/>
      <c r="B404" s="5"/>
      <c r="C404" s="5"/>
      <c r="D404" s="5"/>
      <c r="E404" s="5"/>
      <c r="F404" s="5"/>
      <c r="G404" s="5"/>
      <c r="H404" s="5"/>
    </row>
    <row r="405" spans="1:8" ht="14.25">
      <c r="A405" s="5"/>
      <c r="B405" s="5"/>
      <c r="C405" s="5"/>
      <c r="D405" s="5"/>
      <c r="E405" s="5"/>
      <c r="F405" s="5"/>
      <c r="G405" s="5"/>
      <c r="H405" s="5"/>
    </row>
    <row r="406" spans="1:8" ht="14.25">
      <c r="A406" s="5"/>
      <c r="B406" s="5"/>
      <c r="C406" s="5"/>
      <c r="D406" s="5"/>
      <c r="E406" s="5"/>
      <c r="F406" s="5"/>
      <c r="G406" s="5"/>
      <c r="H406" s="5"/>
    </row>
    <row r="407" spans="1:8" ht="14.25">
      <c r="A407" s="5"/>
      <c r="B407" s="5"/>
      <c r="C407" s="5"/>
      <c r="D407" s="5"/>
      <c r="E407" s="5"/>
      <c r="F407" s="5"/>
      <c r="G407" s="5"/>
      <c r="H407" s="5"/>
    </row>
    <row r="408" spans="1:8" ht="14.25">
      <c r="A408" s="5"/>
      <c r="B408" s="5"/>
      <c r="C408" s="5"/>
      <c r="D408" s="5"/>
      <c r="E408" s="5"/>
      <c r="F408" s="5"/>
      <c r="G408" s="5"/>
      <c r="H408" s="5"/>
    </row>
    <row r="409" spans="1:8" ht="14.25">
      <c r="A409" s="5"/>
      <c r="B409" s="5"/>
      <c r="C409" s="5"/>
      <c r="D409" s="5"/>
      <c r="E409" s="5"/>
      <c r="F409" s="5"/>
      <c r="G409" s="5"/>
      <c r="H409" s="5"/>
    </row>
    <row r="410" spans="1:8" ht="14.25">
      <c r="A410" s="5"/>
      <c r="B410" s="5"/>
      <c r="C410" s="5"/>
      <c r="D410" s="5"/>
      <c r="E410" s="5"/>
      <c r="F410" s="5"/>
      <c r="G410" s="5"/>
      <c r="H410" s="5"/>
    </row>
    <row r="411" spans="1:8" ht="14.25">
      <c r="A411" s="5"/>
      <c r="B411" s="5"/>
      <c r="C411" s="5"/>
      <c r="D411" s="5"/>
      <c r="E411" s="5"/>
      <c r="F411" s="5"/>
      <c r="G411" s="5"/>
      <c r="H411" s="5"/>
    </row>
    <row r="412" spans="1:8" ht="14.25">
      <c r="A412" s="5"/>
      <c r="B412" s="5"/>
      <c r="C412" s="5"/>
      <c r="D412" s="5"/>
      <c r="E412" s="5"/>
      <c r="F412" s="5"/>
      <c r="G412" s="5"/>
      <c r="H412" s="5"/>
    </row>
    <row r="413" spans="1:8" ht="14.25">
      <c r="A413" s="5"/>
      <c r="B413" s="5"/>
      <c r="C413" s="5"/>
      <c r="D413" s="5"/>
      <c r="E413" s="5"/>
      <c r="F413" s="5"/>
      <c r="G413" s="5"/>
      <c r="H413" s="5"/>
    </row>
    <row r="414" spans="1:8" ht="14.25">
      <c r="A414" s="5"/>
      <c r="B414" s="5"/>
      <c r="C414" s="5"/>
      <c r="D414" s="5"/>
      <c r="E414" s="5"/>
      <c r="F414" s="5"/>
      <c r="G414" s="5"/>
      <c r="H414" s="5"/>
    </row>
    <row r="415" spans="1:8" ht="14.25">
      <c r="A415" s="5"/>
      <c r="B415" s="5"/>
      <c r="C415" s="5"/>
      <c r="D415" s="5"/>
      <c r="E415" s="5"/>
      <c r="F415" s="5"/>
      <c r="G415" s="5"/>
      <c r="H415" s="5"/>
    </row>
    <row r="416" spans="1:8" ht="14.25">
      <c r="A416" s="5"/>
      <c r="B416" s="5"/>
      <c r="C416" s="5"/>
      <c r="D416" s="5"/>
      <c r="E416" s="5"/>
      <c r="F416" s="5"/>
      <c r="G416" s="5"/>
      <c r="H416" s="5"/>
    </row>
    <row r="417" spans="1:8" ht="14.25">
      <c r="A417" s="5"/>
      <c r="B417" s="5"/>
      <c r="C417" s="5"/>
      <c r="D417" s="5"/>
      <c r="E417" s="5"/>
      <c r="F417" s="5"/>
      <c r="G417" s="5"/>
      <c r="H417" s="5"/>
    </row>
    <row r="418" spans="1:8" ht="14.25">
      <c r="A418" s="5"/>
      <c r="B418" s="5"/>
      <c r="C418" s="5"/>
      <c r="D418" s="5"/>
      <c r="E418" s="5"/>
      <c r="F418" s="5"/>
      <c r="G418" s="5"/>
      <c r="H418" s="5"/>
    </row>
    <row r="419" spans="1:8" ht="14.25">
      <c r="A419" s="5"/>
      <c r="B419" s="5"/>
      <c r="C419" s="5"/>
      <c r="D419" s="5"/>
      <c r="E419" s="5"/>
      <c r="F419" s="5"/>
      <c r="G419" s="5"/>
      <c r="H419" s="5"/>
    </row>
    <row r="420" spans="1:8" ht="14.25">
      <c r="A420" s="5"/>
      <c r="B420" s="5"/>
      <c r="C420" s="5"/>
      <c r="D420" s="5"/>
      <c r="E420" s="5"/>
      <c r="F420" s="5"/>
      <c r="G420" s="5"/>
      <c r="H420" s="5"/>
    </row>
    <row r="421" spans="1:8" ht="14.25">
      <c r="A421" s="5"/>
      <c r="B421" s="5"/>
      <c r="C421" s="5"/>
      <c r="D421" s="5"/>
      <c r="E421" s="5"/>
      <c r="F421" s="5"/>
      <c r="G421" s="5"/>
      <c r="H421" s="5"/>
    </row>
    <row r="422" spans="1:8" ht="14.25">
      <c r="A422" s="5"/>
      <c r="B422" s="5"/>
      <c r="C422" s="5"/>
      <c r="D422" s="5"/>
      <c r="E422" s="5"/>
      <c r="F422" s="5"/>
      <c r="G422" s="5"/>
      <c r="H422" s="5"/>
    </row>
    <row r="423" spans="1:8" ht="14.25">
      <c r="A423" s="5"/>
      <c r="B423" s="5"/>
      <c r="C423" s="5"/>
      <c r="D423" s="5"/>
      <c r="E423" s="5"/>
      <c r="F423" s="5"/>
      <c r="G423" s="5"/>
      <c r="H423" s="5"/>
    </row>
    <row r="424" spans="1:8" ht="14.25">
      <c r="A424" s="5"/>
      <c r="B424" s="5"/>
      <c r="C424" s="5"/>
      <c r="D424" s="5"/>
      <c r="E424" s="5"/>
      <c r="F424" s="5"/>
      <c r="G424" s="5"/>
      <c r="H424" s="5"/>
    </row>
    <row r="425" spans="1:8" ht="14.25">
      <c r="A425" s="5"/>
      <c r="B425" s="5"/>
      <c r="C425" s="5"/>
      <c r="D425" s="5"/>
      <c r="E425" s="5"/>
      <c r="F425" s="5"/>
      <c r="G425" s="5"/>
      <c r="H425" s="5"/>
    </row>
    <row r="426" spans="1:8" ht="14.25">
      <c r="A426" s="5"/>
      <c r="B426" s="5"/>
      <c r="C426" s="5"/>
      <c r="D426" s="5"/>
      <c r="E426" s="5"/>
      <c r="F426" s="5"/>
      <c r="G426" s="5"/>
      <c r="H426" s="5"/>
    </row>
    <row r="427" spans="1:8" ht="14.25">
      <c r="A427" s="5"/>
      <c r="B427" s="5"/>
      <c r="C427" s="5"/>
      <c r="D427" s="5"/>
      <c r="E427" s="5"/>
      <c r="F427" s="5"/>
      <c r="G427" s="5"/>
      <c r="H427" s="5"/>
    </row>
    <row r="428" spans="1:8" ht="14.25">
      <c r="A428" s="5"/>
      <c r="B428" s="5"/>
      <c r="C428" s="5"/>
      <c r="D428" s="5"/>
      <c r="E428" s="5"/>
      <c r="F428" s="5"/>
      <c r="G428" s="5"/>
      <c r="H428" s="5"/>
    </row>
    <row r="429" spans="1:8" ht="14.25">
      <c r="A429" s="5"/>
      <c r="B429" s="5"/>
      <c r="C429" s="5"/>
      <c r="D429" s="5"/>
      <c r="E429" s="5"/>
      <c r="F429" s="5"/>
      <c r="G429" s="5"/>
      <c r="H429" s="5"/>
    </row>
    <row r="430" spans="1:8" ht="14.25">
      <c r="A430" s="5"/>
      <c r="B430" s="5"/>
      <c r="C430" s="5"/>
      <c r="D430" s="5"/>
      <c r="E430" s="5"/>
      <c r="F430" s="5"/>
      <c r="G430" s="5"/>
      <c r="H430" s="5"/>
    </row>
    <row r="431" spans="1:8" ht="14.25">
      <c r="A431" s="5"/>
      <c r="B431" s="5"/>
      <c r="C431" s="5"/>
      <c r="D431" s="5"/>
      <c r="E431" s="5"/>
      <c r="F431" s="5"/>
      <c r="G431" s="5"/>
      <c r="H431" s="5"/>
    </row>
    <row r="432" spans="1:8" ht="14.25">
      <c r="A432" s="5"/>
      <c r="B432" s="5"/>
      <c r="C432" s="5"/>
      <c r="D432" s="5"/>
      <c r="E432" s="5"/>
      <c r="F432" s="5"/>
      <c r="G432" s="5"/>
      <c r="H432" s="5"/>
    </row>
    <row r="433" spans="1:8" ht="14.25">
      <c r="A433" s="5"/>
      <c r="B433" s="5"/>
      <c r="C433" s="5"/>
      <c r="D433" s="5"/>
      <c r="E433" s="5"/>
      <c r="F433" s="5"/>
      <c r="G433" s="5"/>
      <c r="H433" s="5"/>
    </row>
    <row r="434" spans="1:8" ht="14.25">
      <c r="A434" s="5"/>
      <c r="B434" s="5"/>
      <c r="C434" s="5"/>
      <c r="D434" s="5"/>
      <c r="E434" s="5"/>
      <c r="F434" s="5"/>
      <c r="G434" s="5"/>
      <c r="H434" s="5"/>
    </row>
    <row r="435" spans="1:8" ht="14.25">
      <c r="A435" s="5"/>
      <c r="B435" s="5"/>
      <c r="C435" s="5"/>
      <c r="D435" s="5"/>
      <c r="E435" s="5"/>
      <c r="F435" s="5"/>
      <c r="G435" s="5"/>
      <c r="H435" s="5"/>
    </row>
    <row r="436" spans="1:8" ht="14.25">
      <c r="A436" s="5"/>
      <c r="B436" s="5"/>
      <c r="C436" s="5"/>
      <c r="D436" s="5"/>
      <c r="E436" s="5"/>
      <c r="F436" s="5"/>
      <c r="G436" s="5"/>
      <c r="H436" s="5"/>
    </row>
    <row r="437" spans="1:8" ht="14.25">
      <c r="A437" s="5"/>
      <c r="B437" s="5"/>
      <c r="C437" s="5"/>
      <c r="D437" s="5"/>
      <c r="E437" s="5"/>
      <c r="F437" s="5"/>
      <c r="G437" s="5"/>
      <c r="H437" s="5"/>
    </row>
    <row r="438" spans="1:8" ht="14.25">
      <c r="A438" s="5"/>
      <c r="B438" s="5"/>
      <c r="C438" s="5"/>
      <c r="D438" s="5"/>
      <c r="E438" s="5"/>
      <c r="F438" s="5"/>
      <c r="G438" s="5"/>
      <c r="H438" s="5"/>
    </row>
    <row r="439" spans="1:8" ht="14.25">
      <c r="A439" s="5"/>
      <c r="B439" s="5"/>
      <c r="C439" s="5"/>
      <c r="D439" s="5"/>
      <c r="E439" s="5"/>
      <c r="F439" s="5"/>
      <c r="G439" s="5"/>
      <c r="H439" s="5"/>
    </row>
    <row r="440" spans="1:8" ht="14.25">
      <c r="A440" s="5"/>
      <c r="B440" s="5"/>
      <c r="C440" s="5"/>
      <c r="D440" s="5"/>
      <c r="E440" s="5"/>
      <c r="F440" s="5"/>
      <c r="G440" s="5"/>
      <c r="H440" s="5"/>
    </row>
    <row r="441" spans="1:8" ht="14.25">
      <c r="A441" s="5"/>
      <c r="B441" s="5"/>
      <c r="C441" s="5"/>
      <c r="D441" s="5"/>
      <c r="E441" s="5"/>
      <c r="F441" s="5"/>
      <c r="G441" s="5"/>
      <c r="H441" s="5"/>
    </row>
    <row r="442" spans="1:8" ht="14.25">
      <c r="A442" s="5"/>
      <c r="B442" s="5"/>
      <c r="C442" s="5"/>
      <c r="D442" s="5"/>
      <c r="E442" s="5"/>
      <c r="F442" s="5"/>
      <c r="G442" s="5"/>
      <c r="H442" s="5"/>
    </row>
    <row r="443" spans="1:8" ht="14.25">
      <c r="A443" s="5"/>
      <c r="B443" s="5"/>
      <c r="C443" s="5"/>
      <c r="D443" s="5"/>
      <c r="E443" s="5"/>
      <c r="F443" s="5"/>
      <c r="G443" s="5"/>
      <c r="H443" s="5"/>
    </row>
    <row r="444" spans="1:8" ht="14.25">
      <c r="A444" s="5"/>
      <c r="B444" s="5"/>
      <c r="C444" s="5"/>
      <c r="D444" s="5"/>
      <c r="E444" s="5"/>
      <c r="F444" s="5"/>
      <c r="G444" s="5"/>
      <c r="H444" s="5"/>
    </row>
    <row r="445" spans="1:8" ht="14.25">
      <c r="A445" s="5"/>
      <c r="B445" s="5"/>
      <c r="C445" s="5"/>
      <c r="D445" s="5"/>
      <c r="E445" s="5"/>
      <c r="F445" s="5"/>
      <c r="G445" s="5"/>
      <c r="H445" s="5"/>
    </row>
    <row r="446" spans="1:8" ht="14.25">
      <c r="A446" s="5"/>
      <c r="B446" s="5"/>
      <c r="C446" s="5"/>
      <c r="D446" s="5"/>
      <c r="E446" s="5"/>
      <c r="F446" s="5"/>
      <c r="G446" s="5"/>
      <c r="H446" s="5"/>
    </row>
    <row r="447" spans="1:8" ht="14.25">
      <c r="A447" s="5"/>
      <c r="B447" s="5"/>
      <c r="C447" s="5"/>
      <c r="D447" s="5"/>
      <c r="E447" s="5"/>
      <c r="F447" s="5"/>
      <c r="G447" s="5"/>
      <c r="H447" s="5"/>
    </row>
    <row r="448" spans="1:8" ht="14.25">
      <c r="A448" s="5"/>
      <c r="B448" s="5"/>
      <c r="C448" s="5"/>
      <c r="D448" s="5"/>
      <c r="E448" s="5"/>
      <c r="F448" s="5"/>
      <c r="G448" s="5"/>
      <c r="H448" s="5"/>
    </row>
    <row r="449" spans="1:8" ht="14.25">
      <c r="A449" s="5"/>
      <c r="B449" s="5"/>
      <c r="C449" s="5"/>
      <c r="D449" s="5"/>
      <c r="E449" s="5"/>
      <c r="F449" s="5"/>
      <c r="G449" s="5"/>
      <c r="H449" s="5"/>
    </row>
    <row r="450" spans="1:8" ht="14.25">
      <c r="A450" s="5"/>
      <c r="B450" s="5"/>
      <c r="C450" s="5"/>
      <c r="D450" s="5"/>
      <c r="E450" s="5"/>
      <c r="F450" s="5"/>
      <c r="G450" s="5"/>
      <c r="H450" s="5"/>
    </row>
    <row r="451" spans="1:8" ht="14.25">
      <c r="A451" s="5"/>
      <c r="B451" s="5"/>
      <c r="C451" s="5"/>
      <c r="D451" s="5"/>
      <c r="E451" s="5"/>
      <c r="F451" s="5"/>
      <c r="G451" s="5"/>
      <c r="H451" s="5"/>
    </row>
    <row r="452" spans="1:8" ht="14.25">
      <c r="A452" s="5"/>
      <c r="B452" s="5"/>
      <c r="C452" s="5"/>
      <c r="D452" s="5"/>
      <c r="E452" s="5"/>
      <c r="F452" s="5"/>
      <c r="G452" s="5"/>
      <c r="H452" s="5"/>
    </row>
    <row r="453" spans="1:8" ht="14.25">
      <c r="A453" s="5"/>
      <c r="B453" s="5"/>
      <c r="C453" s="5"/>
      <c r="D453" s="5"/>
      <c r="E453" s="5"/>
      <c r="F453" s="5"/>
      <c r="G453" s="5"/>
      <c r="H453" s="5"/>
    </row>
    <row r="454" spans="1:8" ht="14.25">
      <c r="A454" s="5"/>
      <c r="B454" s="5"/>
      <c r="C454" s="5"/>
      <c r="D454" s="5"/>
      <c r="E454" s="5"/>
      <c r="F454" s="5"/>
      <c r="G454" s="5"/>
      <c r="H454" s="5"/>
    </row>
    <row r="455" spans="1:8" ht="14.25">
      <c r="A455" s="5"/>
      <c r="B455" s="5"/>
      <c r="C455" s="5"/>
      <c r="D455" s="5"/>
      <c r="E455" s="5"/>
      <c r="F455" s="5"/>
      <c r="G455" s="5"/>
      <c r="H455" s="5"/>
    </row>
    <row r="456" spans="1:8" ht="14.25">
      <c r="A456" s="5"/>
      <c r="B456" s="5"/>
      <c r="C456" s="5"/>
      <c r="D456" s="5"/>
      <c r="E456" s="5"/>
      <c r="F456" s="5"/>
      <c r="G456" s="5"/>
      <c r="H456" s="5"/>
    </row>
    <row r="457" spans="1:8" ht="14.25">
      <c r="A457" s="5"/>
      <c r="B457" s="5"/>
      <c r="C457" s="5"/>
      <c r="D457" s="5"/>
      <c r="E457" s="5"/>
      <c r="F457" s="5"/>
      <c r="G457" s="5"/>
      <c r="H457" s="5"/>
    </row>
    <row r="458" spans="1:8" ht="14.25">
      <c r="A458" s="5"/>
      <c r="B458" s="5"/>
      <c r="C458" s="5"/>
      <c r="D458" s="5"/>
      <c r="E458" s="5"/>
      <c r="F458" s="5"/>
      <c r="G458" s="5"/>
      <c r="H458" s="5"/>
    </row>
    <row r="459" spans="1:8" ht="14.25">
      <c r="A459" s="5"/>
      <c r="B459" s="5"/>
      <c r="C459" s="5"/>
      <c r="D459" s="5"/>
      <c r="E459" s="5"/>
      <c r="F459" s="5"/>
      <c r="G459" s="5"/>
      <c r="H459" s="5"/>
    </row>
    <row r="460" spans="1:8" ht="14.25">
      <c r="A460" s="5"/>
      <c r="B460" s="5"/>
      <c r="C460" s="5"/>
      <c r="D460" s="5"/>
      <c r="E460" s="5"/>
      <c r="F460" s="5"/>
      <c r="G460" s="5"/>
      <c r="H460" s="5"/>
    </row>
    <row r="461" spans="1:8" ht="14.25">
      <c r="A461" s="5"/>
      <c r="B461" s="5"/>
      <c r="C461" s="5"/>
      <c r="D461" s="5"/>
      <c r="E461" s="5"/>
      <c r="F461" s="5"/>
      <c r="G461" s="5"/>
      <c r="H461" s="5"/>
    </row>
    <row r="462" spans="1:8" ht="14.25">
      <c r="A462" s="5"/>
      <c r="B462" s="5"/>
      <c r="C462" s="5"/>
      <c r="D462" s="5"/>
      <c r="E462" s="5"/>
      <c r="F462" s="5"/>
      <c r="G462" s="5"/>
      <c r="H462" s="5"/>
    </row>
    <row r="463" spans="1:8" ht="14.25">
      <c r="A463" s="5"/>
      <c r="B463" s="5"/>
      <c r="C463" s="5"/>
      <c r="D463" s="5"/>
      <c r="E463" s="5"/>
      <c r="F463" s="5"/>
      <c r="G463" s="5"/>
      <c r="H463" s="5"/>
    </row>
    <row r="464" spans="1:8" ht="14.25">
      <c r="A464" s="5"/>
      <c r="B464" s="5"/>
      <c r="C464" s="5"/>
      <c r="D464" s="5"/>
      <c r="E464" s="5"/>
      <c r="F464" s="5"/>
      <c r="G464" s="5"/>
      <c r="H464" s="5"/>
    </row>
    <row r="465" spans="1:8" ht="14.25">
      <c r="A465" s="5"/>
      <c r="B465" s="5"/>
      <c r="C465" s="5"/>
      <c r="D465" s="5"/>
      <c r="E465" s="5"/>
      <c r="F465" s="5"/>
      <c r="G465" s="5"/>
      <c r="H465" s="5"/>
    </row>
    <row r="466" spans="1:8" ht="14.25">
      <c r="A466" s="5"/>
      <c r="B466" s="5"/>
      <c r="C466" s="5"/>
      <c r="D466" s="5"/>
      <c r="E466" s="5"/>
      <c r="F466" s="5"/>
      <c r="G466" s="5"/>
      <c r="H466" s="5"/>
    </row>
    <row r="467" spans="1:8" ht="14.25">
      <c r="A467" s="5"/>
      <c r="B467" s="5"/>
      <c r="C467" s="5"/>
      <c r="D467" s="5"/>
      <c r="E467" s="5"/>
      <c r="F467" s="5"/>
      <c r="G467" s="5"/>
      <c r="H467" s="5"/>
    </row>
    <row r="468" spans="1:8" ht="14.25">
      <c r="A468" s="5"/>
      <c r="B468" s="5"/>
      <c r="C468" s="5"/>
      <c r="D468" s="5"/>
      <c r="E468" s="5"/>
      <c r="F468" s="5"/>
      <c r="G468" s="5"/>
      <c r="H468" s="5"/>
    </row>
    <row r="469" spans="1:8" ht="14.25">
      <c r="A469" s="5"/>
      <c r="B469" s="5"/>
      <c r="C469" s="5"/>
      <c r="D469" s="5"/>
      <c r="E469" s="5"/>
      <c r="F469" s="5"/>
      <c r="G469" s="5"/>
      <c r="H469" s="5"/>
    </row>
    <row r="470" spans="1:8" ht="14.25">
      <c r="A470" s="5"/>
      <c r="B470" s="5"/>
      <c r="C470" s="5"/>
      <c r="D470" s="5"/>
      <c r="E470" s="5"/>
      <c r="F470" s="5"/>
      <c r="G470" s="5"/>
      <c r="H470" s="5"/>
    </row>
    <row r="471" spans="1:8" ht="14.25">
      <c r="A471" s="5"/>
      <c r="B471" s="5"/>
      <c r="C471" s="5"/>
      <c r="D471" s="5"/>
      <c r="E471" s="5"/>
      <c r="F471" s="5"/>
      <c r="G471" s="5"/>
      <c r="H471" s="5"/>
    </row>
    <row r="472" spans="1:8" ht="14.25">
      <c r="A472" s="5"/>
      <c r="B472" s="5"/>
      <c r="C472" s="5"/>
      <c r="D472" s="5"/>
      <c r="E472" s="5"/>
      <c r="F472" s="5"/>
      <c r="G472" s="5"/>
      <c r="H472" s="5"/>
    </row>
    <row r="473" spans="1:8" ht="14.25">
      <c r="A473" s="5"/>
      <c r="B473" s="5"/>
      <c r="C473" s="5"/>
      <c r="D473" s="5"/>
      <c r="E473" s="5"/>
      <c r="F473" s="5"/>
      <c r="G473" s="5"/>
      <c r="H473" s="5"/>
    </row>
    <row r="474" spans="1:8" ht="14.25">
      <c r="A474" s="5"/>
      <c r="B474" s="5"/>
      <c r="C474" s="5"/>
      <c r="D474" s="5"/>
      <c r="E474" s="5"/>
      <c r="F474" s="5"/>
      <c r="G474" s="5"/>
      <c r="H474" s="5"/>
    </row>
    <row r="475" spans="1:8" ht="14.25">
      <c r="A475" s="5"/>
      <c r="B475" s="5"/>
      <c r="C475" s="5"/>
      <c r="D475" s="5"/>
      <c r="E475" s="5"/>
      <c r="F475" s="5"/>
      <c r="G475" s="5"/>
      <c r="H475" s="5"/>
    </row>
    <row r="476" spans="1:8" ht="14.25">
      <c r="A476" s="5"/>
      <c r="B476" s="5"/>
      <c r="C476" s="5"/>
      <c r="D476" s="5"/>
      <c r="E476" s="5"/>
      <c r="F476" s="5"/>
      <c r="G476" s="5"/>
      <c r="H476" s="5"/>
    </row>
    <row r="477" spans="1:8" ht="14.25">
      <c r="A477" s="5"/>
      <c r="B477" s="5"/>
      <c r="C477" s="5"/>
      <c r="D477" s="5"/>
      <c r="E477" s="5"/>
      <c r="F477" s="5"/>
      <c r="G477" s="5"/>
      <c r="H477" s="5"/>
    </row>
    <row r="478" spans="1:8" ht="14.25">
      <c r="A478" s="5"/>
      <c r="B478" s="5"/>
      <c r="C478" s="5"/>
      <c r="D478" s="5"/>
      <c r="E478" s="5"/>
      <c r="F478" s="5"/>
      <c r="G478" s="5"/>
      <c r="H478" s="5"/>
    </row>
    <row r="479" spans="1:8" ht="14.25">
      <c r="A479" s="5"/>
      <c r="B479" s="5"/>
      <c r="C479" s="5"/>
      <c r="D479" s="5"/>
      <c r="E479" s="5"/>
      <c r="F479" s="5"/>
      <c r="G479" s="5"/>
      <c r="H479" s="5"/>
    </row>
    <row r="480" spans="1:8" ht="14.25">
      <c r="A480" s="5"/>
      <c r="B480" s="5"/>
      <c r="C480" s="5"/>
      <c r="D480" s="5"/>
      <c r="E480" s="5"/>
      <c r="F480" s="5"/>
      <c r="G480" s="5"/>
      <c r="H480" s="5"/>
    </row>
    <row r="481" spans="1:8" ht="14.25">
      <c r="A481" s="5"/>
      <c r="B481" s="5"/>
      <c r="C481" s="5"/>
      <c r="D481" s="5"/>
      <c r="E481" s="5"/>
      <c r="F481" s="5"/>
      <c r="G481" s="5"/>
      <c r="H481" s="5"/>
    </row>
    <row r="482" spans="1:8" ht="14.25">
      <c r="A482" s="5"/>
      <c r="B482" s="5"/>
      <c r="C482" s="5"/>
      <c r="D482" s="5"/>
      <c r="E482" s="5"/>
      <c r="F482" s="5"/>
      <c r="G482" s="5"/>
      <c r="H482" s="5"/>
    </row>
    <row r="483" spans="1:8" ht="14.25">
      <c r="A483" s="5"/>
      <c r="B483" s="5"/>
      <c r="C483" s="5"/>
      <c r="D483" s="5"/>
      <c r="E483" s="5"/>
      <c r="F483" s="5"/>
      <c r="G483" s="5"/>
      <c r="H483" s="5"/>
    </row>
    <row r="484" spans="1:8" ht="14.25">
      <c r="A484" s="5"/>
      <c r="B484" s="5"/>
      <c r="C484" s="5"/>
      <c r="D484" s="5"/>
      <c r="E484" s="5"/>
      <c r="F484" s="5"/>
      <c r="G484" s="5"/>
      <c r="H484" s="5"/>
    </row>
    <row r="485" spans="1:8" ht="14.25">
      <c r="A485" s="5"/>
      <c r="B485" s="5"/>
      <c r="C485" s="5"/>
      <c r="D485" s="5"/>
      <c r="E485" s="5"/>
      <c r="F485" s="5"/>
      <c r="G485" s="5"/>
      <c r="H485" s="5"/>
    </row>
    <row r="486" spans="1:8" ht="14.25">
      <c r="A486" s="5"/>
      <c r="B486" s="5"/>
      <c r="C486" s="5"/>
      <c r="D486" s="5"/>
      <c r="E486" s="5"/>
      <c r="F486" s="5"/>
      <c r="G486" s="5"/>
      <c r="H486" s="5"/>
    </row>
    <row r="487" spans="1:8" ht="14.25">
      <c r="A487" s="5"/>
      <c r="B487" s="5"/>
      <c r="C487" s="5"/>
      <c r="D487" s="5"/>
      <c r="E487" s="5"/>
      <c r="F487" s="5"/>
      <c r="G487" s="5"/>
      <c r="H487" s="5"/>
    </row>
    <row r="488" spans="1:8" ht="14.25">
      <c r="A488" s="5"/>
      <c r="B488" s="5"/>
      <c r="C488" s="5"/>
      <c r="D488" s="5"/>
      <c r="E488" s="5"/>
      <c r="F488" s="5"/>
      <c r="G488" s="5"/>
      <c r="H488" s="5"/>
    </row>
    <row r="489" spans="1:8" ht="14.25">
      <c r="A489" s="5"/>
      <c r="B489" s="5"/>
      <c r="C489" s="5"/>
      <c r="D489" s="5"/>
      <c r="E489" s="5"/>
      <c r="F489" s="5"/>
      <c r="G489" s="5"/>
      <c r="H489" s="5"/>
    </row>
    <row r="490" spans="1:8" ht="14.25">
      <c r="A490" s="5"/>
      <c r="B490" s="5"/>
      <c r="C490" s="5"/>
      <c r="D490" s="5"/>
      <c r="E490" s="5"/>
      <c r="F490" s="5"/>
      <c r="G490" s="5"/>
      <c r="H490" s="5"/>
    </row>
    <row r="491" spans="1:8" ht="14.25">
      <c r="A491" s="5"/>
      <c r="B491" s="5"/>
      <c r="C491" s="5"/>
      <c r="D491" s="5"/>
      <c r="E491" s="5"/>
      <c r="F491" s="5"/>
      <c r="G491" s="5"/>
      <c r="H491" s="5"/>
    </row>
    <row r="492" spans="1:8" ht="14.25">
      <c r="A492" s="5"/>
      <c r="B492" s="5"/>
      <c r="C492" s="5"/>
      <c r="D492" s="5"/>
      <c r="E492" s="5"/>
      <c r="F492" s="5"/>
      <c r="G492" s="5"/>
      <c r="H492" s="5"/>
    </row>
    <row r="493" spans="1:8" ht="14.25">
      <c r="A493" s="5"/>
      <c r="B493" s="5"/>
      <c r="C493" s="5"/>
      <c r="D493" s="5"/>
      <c r="E493" s="5"/>
      <c r="F493" s="5"/>
      <c r="G493" s="5"/>
      <c r="H493" s="5"/>
    </row>
    <row r="494" spans="1:8" ht="14.25">
      <c r="A494" s="5"/>
      <c r="B494" s="5"/>
      <c r="C494" s="5"/>
      <c r="D494" s="5"/>
      <c r="E494" s="5"/>
      <c r="F494" s="5"/>
      <c r="G494" s="5"/>
      <c r="H494" s="5"/>
    </row>
    <row r="495" spans="1:8" ht="14.25">
      <c r="A495" s="5"/>
      <c r="B495" s="5"/>
      <c r="C495" s="5"/>
      <c r="D495" s="5"/>
      <c r="E495" s="5"/>
      <c r="F495" s="5"/>
      <c r="G495" s="5"/>
      <c r="H495" s="5"/>
    </row>
    <row r="496" spans="1:8" ht="14.25">
      <c r="A496" s="5"/>
      <c r="B496" s="5"/>
      <c r="C496" s="5"/>
      <c r="D496" s="5"/>
      <c r="E496" s="5"/>
      <c r="F496" s="5"/>
      <c r="G496" s="5"/>
      <c r="H496" s="5"/>
    </row>
    <row r="497" spans="1:8" ht="14.25">
      <c r="A497" s="5"/>
      <c r="B497" s="5"/>
      <c r="C497" s="5"/>
      <c r="D497" s="5"/>
      <c r="E497" s="5"/>
      <c r="F497" s="5"/>
      <c r="G497" s="5"/>
      <c r="H497" s="5"/>
    </row>
    <row r="498" spans="1:8" ht="14.25">
      <c r="A498" s="5"/>
      <c r="B498" s="5"/>
      <c r="C498" s="5"/>
      <c r="D498" s="5"/>
      <c r="E498" s="5"/>
      <c r="F498" s="5"/>
      <c r="G498" s="5"/>
      <c r="H498" s="5"/>
    </row>
    <row r="499" spans="1:8" ht="14.25">
      <c r="A499" s="5"/>
      <c r="B499" s="5"/>
      <c r="C499" s="5"/>
      <c r="D499" s="5"/>
      <c r="E499" s="5"/>
      <c r="F499" s="5"/>
      <c r="G499" s="5"/>
      <c r="H499" s="5"/>
    </row>
    <row r="500" spans="1:8" ht="14.25">
      <c r="A500" s="5"/>
      <c r="B500" s="5"/>
      <c r="C500" s="5"/>
      <c r="D500" s="5"/>
      <c r="E500" s="5"/>
      <c r="F500" s="5"/>
      <c r="G500" s="5"/>
      <c r="H500" s="5"/>
    </row>
    <row r="501" spans="1:8" ht="14.25">
      <c r="A501" s="5"/>
      <c r="B501" s="5"/>
      <c r="C501" s="5"/>
      <c r="D501" s="5"/>
      <c r="E501" s="5"/>
      <c r="F501" s="5"/>
      <c r="G501" s="5"/>
      <c r="H501" s="5"/>
    </row>
    <row r="502" spans="1:8" ht="14.25">
      <c r="A502" s="5"/>
      <c r="B502" s="5"/>
      <c r="C502" s="5"/>
      <c r="D502" s="5"/>
      <c r="E502" s="5"/>
      <c r="F502" s="5"/>
      <c r="G502" s="5"/>
      <c r="H502" s="5"/>
    </row>
    <row r="503" spans="1:8" ht="14.25">
      <c r="A503" s="5"/>
      <c r="B503" s="5"/>
      <c r="C503" s="5"/>
      <c r="D503" s="5"/>
      <c r="E503" s="5"/>
      <c r="F503" s="5"/>
      <c r="G503" s="5"/>
      <c r="H503" s="5"/>
    </row>
    <row r="504" spans="1:8" ht="14.25">
      <c r="A504" s="5"/>
      <c r="B504" s="5"/>
      <c r="C504" s="5"/>
      <c r="D504" s="5"/>
      <c r="E504" s="5"/>
      <c r="F504" s="5"/>
      <c r="G504" s="5"/>
      <c r="H504" s="5"/>
    </row>
    <row r="505" spans="1:8" ht="14.25">
      <c r="A505" s="5"/>
      <c r="B505" s="5"/>
      <c r="C505" s="5"/>
      <c r="D505" s="5"/>
      <c r="E505" s="5"/>
      <c r="F505" s="5"/>
      <c r="G505" s="5"/>
      <c r="H505" s="5"/>
    </row>
    <row r="506" spans="1:8" ht="14.25">
      <c r="A506" s="5"/>
      <c r="B506" s="5"/>
      <c r="C506" s="5"/>
      <c r="D506" s="5"/>
      <c r="E506" s="5"/>
      <c r="F506" s="5"/>
      <c r="G506" s="5"/>
      <c r="H506" s="5"/>
    </row>
    <row r="507" spans="1:8" ht="14.25">
      <c r="A507" s="5"/>
      <c r="B507" s="5"/>
      <c r="C507" s="5"/>
      <c r="D507" s="5"/>
      <c r="E507" s="5"/>
      <c r="F507" s="5"/>
      <c r="G507" s="5"/>
      <c r="H507" s="5"/>
    </row>
    <row r="508" spans="1:8" ht="14.25">
      <c r="A508" s="5"/>
      <c r="B508" s="5"/>
      <c r="C508" s="5"/>
      <c r="D508" s="5"/>
      <c r="E508" s="5"/>
      <c r="F508" s="5"/>
      <c r="G508" s="5"/>
      <c r="H508" s="5"/>
    </row>
    <row r="509" spans="1:8" ht="14.25">
      <c r="A509" s="5"/>
      <c r="B509" s="5"/>
      <c r="C509" s="5"/>
      <c r="D509" s="5"/>
      <c r="E509" s="5"/>
      <c r="F509" s="5"/>
      <c r="G509" s="5"/>
      <c r="H509" s="5"/>
    </row>
    <row r="510" spans="1:8" ht="14.25">
      <c r="A510" s="5"/>
      <c r="B510" s="5"/>
      <c r="C510" s="5"/>
      <c r="D510" s="5"/>
      <c r="E510" s="5"/>
      <c r="F510" s="5"/>
      <c r="G510" s="5"/>
      <c r="H510" s="5"/>
    </row>
    <row r="511" spans="1:8" ht="14.25">
      <c r="A511" s="5"/>
      <c r="B511" s="5"/>
      <c r="C511" s="5"/>
      <c r="D511" s="5"/>
      <c r="E511" s="5"/>
      <c r="F511" s="5"/>
      <c r="G511" s="5"/>
      <c r="H511" s="5"/>
    </row>
    <row r="512" spans="1:8" ht="14.25">
      <c r="A512" s="5"/>
      <c r="B512" s="5"/>
      <c r="C512" s="5"/>
      <c r="D512" s="5"/>
      <c r="E512" s="5"/>
      <c r="F512" s="5"/>
      <c r="G512" s="5"/>
      <c r="H512" s="5"/>
    </row>
    <row r="513" spans="1:8" ht="14.25">
      <c r="A513" s="5"/>
      <c r="B513" s="5"/>
      <c r="C513" s="5"/>
      <c r="D513" s="5"/>
      <c r="E513" s="5"/>
      <c r="F513" s="5"/>
      <c r="G513" s="5"/>
      <c r="H513" s="5"/>
    </row>
    <row r="514" spans="1:8" ht="14.25">
      <c r="A514" s="5"/>
      <c r="B514" s="5"/>
      <c r="C514" s="5"/>
      <c r="D514" s="5"/>
      <c r="E514" s="5"/>
      <c r="F514" s="5"/>
      <c r="G514" s="5"/>
      <c r="H514" s="5"/>
    </row>
    <row r="515" spans="1:8" ht="14.25">
      <c r="A515" s="5"/>
      <c r="B515" s="5"/>
      <c r="C515" s="5"/>
      <c r="D515" s="5"/>
      <c r="E515" s="5"/>
      <c r="F515" s="5"/>
      <c r="G515" s="5"/>
      <c r="H515" s="5"/>
    </row>
    <row r="516" spans="1:8" ht="14.25">
      <c r="A516" s="5"/>
      <c r="B516" s="5"/>
      <c r="C516" s="5"/>
      <c r="D516" s="5"/>
      <c r="E516" s="5"/>
      <c r="F516" s="5"/>
      <c r="G516" s="5"/>
      <c r="H516" s="5"/>
    </row>
    <row r="517" spans="1:8" ht="14.25">
      <c r="A517" s="5"/>
      <c r="B517" s="5"/>
      <c r="C517" s="5"/>
      <c r="D517" s="5"/>
      <c r="E517" s="5"/>
      <c r="F517" s="5"/>
      <c r="G517" s="5"/>
      <c r="H517" s="5"/>
    </row>
    <row r="518" spans="1:8" ht="14.25">
      <c r="A518" s="5"/>
      <c r="B518" s="5"/>
      <c r="C518" s="5"/>
      <c r="D518" s="5"/>
      <c r="E518" s="5"/>
      <c r="F518" s="5"/>
      <c r="G518" s="5"/>
      <c r="H518" s="5"/>
    </row>
    <row r="519" spans="1:8" ht="14.25">
      <c r="A519" s="5"/>
      <c r="B519" s="5"/>
      <c r="C519" s="5"/>
      <c r="D519" s="5"/>
      <c r="E519" s="5"/>
      <c r="F519" s="5"/>
      <c r="G519" s="5"/>
      <c r="H519" s="5"/>
    </row>
    <row r="520" spans="1:8" ht="14.25">
      <c r="A520" s="5"/>
      <c r="B520" s="5"/>
      <c r="C520" s="5"/>
      <c r="D520" s="5"/>
      <c r="E520" s="5"/>
      <c r="F520" s="5"/>
      <c r="G520" s="5"/>
      <c r="H520" s="5"/>
    </row>
    <row r="521" spans="1:8" ht="14.25">
      <c r="A521" s="5"/>
      <c r="B521" s="5"/>
      <c r="C521" s="5"/>
      <c r="D521" s="5"/>
      <c r="E521" s="5"/>
      <c r="F521" s="5"/>
      <c r="G521" s="5"/>
      <c r="H521" s="5"/>
    </row>
    <row r="522" spans="1:8" ht="14.25">
      <c r="A522" s="5"/>
      <c r="B522" s="5"/>
      <c r="C522" s="5"/>
      <c r="D522" s="5"/>
      <c r="E522" s="5"/>
      <c r="F522" s="5"/>
      <c r="G522" s="5"/>
      <c r="H522" s="5"/>
    </row>
    <row r="523" spans="1:8" ht="14.25">
      <c r="A523" s="5"/>
      <c r="B523" s="5"/>
      <c r="C523" s="5"/>
      <c r="D523" s="5"/>
      <c r="E523" s="5"/>
      <c r="F523" s="5"/>
      <c r="G523" s="5"/>
      <c r="H523" s="5"/>
    </row>
    <row r="524" spans="1:8" ht="14.25">
      <c r="A524" s="5"/>
      <c r="B524" s="5"/>
      <c r="C524" s="5"/>
      <c r="D524" s="5"/>
      <c r="E524" s="5"/>
      <c r="F524" s="5"/>
      <c r="G524" s="5"/>
      <c r="H524" s="5"/>
    </row>
    <row r="525" spans="1:8" ht="14.25">
      <c r="A525" s="5"/>
      <c r="B525" s="5"/>
      <c r="C525" s="5"/>
      <c r="D525" s="5"/>
      <c r="E525" s="5"/>
      <c r="F525" s="5"/>
      <c r="G525" s="5"/>
      <c r="H525" s="5"/>
    </row>
    <row r="526" spans="1:8" ht="14.25">
      <c r="A526" s="5"/>
      <c r="B526" s="5"/>
      <c r="C526" s="5"/>
      <c r="D526" s="5"/>
      <c r="E526" s="5"/>
      <c r="F526" s="5"/>
      <c r="G526" s="5"/>
      <c r="H526" s="5"/>
    </row>
    <row r="527" spans="1:8" ht="14.25">
      <c r="A527" s="5"/>
      <c r="B527" s="5"/>
      <c r="C527" s="5"/>
      <c r="D527" s="5"/>
      <c r="E527" s="5"/>
      <c r="F527" s="5"/>
      <c r="G527" s="5"/>
      <c r="H527" s="5"/>
    </row>
    <row r="528" spans="1:8" ht="14.25">
      <c r="A528" s="5"/>
      <c r="B528" s="5"/>
      <c r="C528" s="5"/>
      <c r="D528" s="5"/>
      <c r="E528" s="5"/>
      <c r="F528" s="5"/>
      <c r="G528" s="5"/>
      <c r="H528" s="5"/>
    </row>
    <row r="529" spans="1:8" ht="14.25">
      <c r="A529" s="5"/>
      <c r="B529" s="5"/>
      <c r="C529" s="5"/>
      <c r="D529" s="5"/>
      <c r="E529" s="5"/>
      <c r="F529" s="5"/>
      <c r="G529" s="5"/>
      <c r="H529" s="5"/>
    </row>
    <row r="530" spans="1:8" ht="14.25">
      <c r="A530" s="5"/>
      <c r="B530" s="5"/>
      <c r="C530" s="5"/>
      <c r="D530" s="5"/>
      <c r="E530" s="5"/>
      <c r="F530" s="5"/>
      <c r="G530" s="5"/>
      <c r="H530" s="5"/>
    </row>
    <row r="531" spans="1:8" ht="14.25">
      <c r="A531" s="5"/>
      <c r="B531" s="5"/>
      <c r="C531" s="5"/>
      <c r="D531" s="5"/>
      <c r="E531" s="5"/>
      <c r="F531" s="5"/>
      <c r="G531" s="5"/>
      <c r="H531" s="5"/>
    </row>
    <row r="532" spans="1:8" ht="14.25">
      <c r="A532" s="5"/>
      <c r="B532" s="5"/>
      <c r="C532" s="5"/>
      <c r="D532" s="5"/>
      <c r="E532" s="5"/>
      <c r="F532" s="5"/>
      <c r="G532" s="5"/>
      <c r="H532" s="5"/>
    </row>
    <row r="533" spans="1:8" ht="14.25">
      <c r="A533" s="5"/>
      <c r="B533" s="5"/>
      <c r="C533" s="5"/>
      <c r="D533" s="5"/>
      <c r="E533" s="5"/>
      <c r="F533" s="5"/>
      <c r="G533" s="5"/>
      <c r="H533" s="5"/>
    </row>
    <row r="534" spans="1:8" ht="14.25">
      <c r="A534" s="5"/>
      <c r="B534" s="5"/>
      <c r="C534" s="5"/>
      <c r="D534" s="5"/>
      <c r="E534" s="5"/>
      <c r="F534" s="5"/>
      <c r="G534" s="5"/>
      <c r="H534" s="5"/>
    </row>
    <row r="535" spans="1:8" ht="14.25">
      <c r="A535" s="5"/>
      <c r="B535" s="5"/>
      <c r="C535" s="5"/>
      <c r="D535" s="5"/>
      <c r="E535" s="5"/>
      <c r="F535" s="5"/>
      <c r="G535" s="5"/>
      <c r="H535" s="5"/>
    </row>
    <row r="536" spans="1:8" ht="14.25">
      <c r="A536" s="5"/>
      <c r="B536" s="5"/>
      <c r="C536" s="5"/>
      <c r="D536" s="5"/>
      <c r="E536" s="5"/>
      <c r="F536" s="5"/>
      <c r="G536" s="5"/>
      <c r="H536" s="5"/>
    </row>
    <row r="537" spans="1:8" ht="14.25">
      <c r="A537" s="5"/>
      <c r="B537" s="5"/>
      <c r="C537" s="5"/>
      <c r="D537" s="5"/>
      <c r="E537" s="5"/>
      <c r="F537" s="5"/>
      <c r="G537" s="5"/>
      <c r="H537" s="5"/>
    </row>
    <row r="538" spans="1:8" ht="14.25">
      <c r="A538" s="5"/>
      <c r="B538" s="5"/>
      <c r="C538" s="5"/>
      <c r="D538" s="5"/>
      <c r="E538" s="5"/>
      <c r="F538" s="5"/>
      <c r="G538" s="5"/>
      <c r="H538" s="5"/>
    </row>
    <row r="539" spans="1:8" ht="14.25">
      <c r="A539" s="5"/>
      <c r="B539" s="5"/>
      <c r="C539" s="5"/>
      <c r="D539" s="5"/>
      <c r="E539" s="5"/>
      <c r="F539" s="5"/>
      <c r="G539" s="5"/>
      <c r="H539" s="5"/>
    </row>
    <row r="540" spans="1:8" ht="14.25">
      <c r="A540" s="5"/>
      <c r="B540" s="5"/>
      <c r="C540" s="5"/>
      <c r="D540" s="5"/>
      <c r="E540" s="5"/>
      <c r="F540" s="5"/>
      <c r="G540" s="5"/>
      <c r="H540" s="5"/>
    </row>
    <row r="541" spans="1:8" ht="14.25">
      <c r="A541" s="5"/>
      <c r="B541" s="5"/>
      <c r="C541" s="5"/>
      <c r="D541" s="5"/>
      <c r="E541" s="5"/>
      <c r="F541" s="5"/>
      <c r="G541" s="5"/>
      <c r="H541" s="5"/>
    </row>
    <row r="542" spans="1:8" ht="14.25">
      <c r="A542" s="5"/>
      <c r="B542" s="5"/>
      <c r="C542" s="5"/>
      <c r="D542" s="5"/>
      <c r="E542" s="5"/>
      <c r="F542" s="5"/>
      <c r="G542" s="5"/>
      <c r="H542" s="5"/>
    </row>
    <row r="543" spans="1:8" ht="14.25">
      <c r="A543" s="5"/>
      <c r="B543" s="5"/>
      <c r="C543" s="5"/>
      <c r="D543" s="5"/>
      <c r="E543" s="5"/>
      <c r="F543" s="5"/>
      <c r="G543" s="5"/>
      <c r="H543" s="5"/>
    </row>
    <row r="544" spans="1:8" ht="14.25">
      <c r="A544" s="5"/>
      <c r="B544" s="5"/>
      <c r="C544" s="5"/>
      <c r="D544" s="5"/>
      <c r="E544" s="5"/>
      <c r="F544" s="5"/>
      <c r="G544" s="5"/>
      <c r="H544" s="5"/>
    </row>
    <row r="545" spans="1:8" ht="14.25">
      <c r="A545" s="5"/>
      <c r="B545" s="5"/>
      <c r="C545" s="5"/>
      <c r="D545" s="5"/>
      <c r="E545" s="5"/>
      <c r="F545" s="5"/>
      <c r="G545" s="5"/>
      <c r="H545" s="5"/>
    </row>
    <row r="546" spans="1:8" ht="14.25">
      <c r="A546" s="5"/>
      <c r="B546" s="5"/>
      <c r="C546" s="5"/>
      <c r="D546" s="5"/>
      <c r="E546" s="5"/>
      <c r="F546" s="5"/>
      <c r="G546" s="5"/>
      <c r="H546" s="5"/>
    </row>
    <row r="547" spans="1:8" ht="14.25">
      <c r="A547" s="5"/>
      <c r="B547" s="5"/>
      <c r="C547" s="5"/>
      <c r="D547" s="5"/>
      <c r="E547" s="5"/>
      <c r="F547" s="5"/>
      <c r="G547" s="5"/>
      <c r="H547" s="5"/>
    </row>
    <row r="548" spans="1:8" ht="14.25">
      <c r="A548" s="5"/>
      <c r="B548" s="5"/>
      <c r="C548" s="5"/>
      <c r="D548" s="5"/>
      <c r="E548" s="5"/>
      <c r="F548" s="5"/>
      <c r="G548" s="5"/>
      <c r="H548" s="5"/>
    </row>
    <row r="549" spans="1:8" ht="14.25">
      <c r="A549" s="5"/>
      <c r="B549" s="5"/>
      <c r="C549" s="5"/>
      <c r="D549" s="5"/>
      <c r="E549" s="5"/>
      <c r="F549" s="5"/>
      <c r="G549" s="5"/>
      <c r="H549" s="5"/>
    </row>
    <row r="550" spans="1:8" ht="14.25">
      <c r="A550" s="5"/>
      <c r="B550" s="5"/>
      <c r="C550" s="5"/>
      <c r="D550" s="5"/>
      <c r="E550" s="5"/>
      <c r="F550" s="5"/>
      <c r="G550" s="5"/>
      <c r="H550" s="5"/>
    </row>
    <row r="551" spans="1:8" ht="14.25">
      <c r="A551" s="5"/>
      <c r="B551" s="5"/>
      <c r="C551" s="5"/>
      <c r="D551" s="5"/>
      <c r="E551" s="5"/>
      <c r="F551" s="5"/>
      <c r="G551" s="5"/>
      <c r="H551" s="5"/>
    </row>
    <row r="552" spans="1:8" ht="14.25">
      <c r="A552" s="5"/>
      <c r="B552" s="5"/>
      <c r="C552" s="5"/>
      <c r="D552" s="5"/>
      <c r="E552" s="5"/>
      <c r="F552" s="5"/>
      <c r="G552" s="5"/>
      <c r="H552" s="5"/>
    </row>
    <row r="553" spans="1:8" ht="14.25">
      <c r="A553" s="5"/>
      <c r="B553" s="5"/>
      <c r="C553" s="5"/>
      <c r="D553" s="5"/>
      <c r="E553" s="5"/>
      <c r="F553" s="5"/>
      <c r="G553" s="5"/>
      <c r="H553" s="5"/>
    </row>
    <row r="554" spans="1:8" ht="14.25">
      <c r="A554" s="5"/>
      <c r="B554" s="5"/>
      <c r="C554" s="5"/>
      <c r="D554" s="5"/>
      <c r="E554" s="5"/>
      <c r="F554" s="5"/>
      <c r="G554" s="5"/>
      <c r="H554" s="5"/>
    </row>
    <row r="555" spans="1:8" ht="14.25">
      <c r="A555" s="5"/>
      <c r="B555" s="5"/>
      <c r="C555" s="5"/>
      <c r="D555" s="5"/>
      <c r="E555" s="5"/>
      <c r="F555" s="5"/>
      <c r="G555" s="5"/>
      <c r="H555" s="5"/>
    </row>
    <row r="556" spans="1:8" ht="14.25">
      <c r="A556" s="5"/>
      <c r="B556" s="5"/>
      <c r="C556" s="5"/>
      <c r="D556" s="5"/>
      <c r="E556" s="5"/>
      <c r="F556" s="5"/>
      <c r="G556" s="5"/>
      <c r="H556" s="5"/>
    </row>
    <row r="557" spans="1:8" ht="14.25">
      <c r="A557" s="5"/>
      <c r="B557" s="5"/>
      <c r="C557" s="5"/>
      <c r="D557" s="5"/>
      <c r="E557" s="5"/>
      <c r="F557" s="5"/>
      <c r="G557" s="5"/>
      <c r="H557" s="5"/>
    </row>
    <row r="558" spans="1:8" ht="14.25">
      <c r="A558" s="5"/>
      <c r="B558" s="5"/>
      <c r="C558" s="5"/>
      <c r="D558" s="5"/>
      <c r="E558" s="5"/>
      <c r="F558" s="5"/>
      <c r="G558" s="5"/>
      <c r="H558" s="5"/>
    </row>
    <row r="559" spans="1:8" ht="14.25">
      <c r="A559" s="5"/>
      <c r="B559" s="5"/>
      <c r="C559" s="5"/>
      <c r="D559" s="5"/>
      <c r="E559" s="5"/>
      <c r="F559" s="5"/>
      <c r="G559" s="5"/>
      <c r="H559" s="5"/>
    </row>
    <row r="560" spans="1:8" ht="14.25">
      <c r="A560" s="5"/>
      <c r="B560" s="5"/>
      <c r="C560" s="5"/>
      <c r="D560" s="5"/>
      <c r="E560" s="5"/>
      <c r="F560" s="5"/>
      <c r="G560" s="5"/>
      <c r="H560" s="5"/>
    </row>
    <row r="561" spans="1:8" ht="14.25">
      <c r="A561" s="5"/>
      <c r="B561" s="5"/>
      <c r="C561" s="5"/>
      <c r="D561" s="5"/>
      <c r="E561" s="5"/>
      <c r="F561" s="5"/>
      <c r="G561" s="5"/>
      <c r="H561" s="5"/>
    </row>
    <row r="562" spans="1:8" ht="14.25">
      <c r="A562" s="5"/>
      <c r="B562" s="5"/>
      <c r="C562" s="5"/>
      <c r="D562" s="5"/>
      <c r="E562" s="5"/>
      <c r="F562" s="5"/>
      <c r="G562" s="5"/>
      <c r="H562" s="5"/>
    </row>
    <row r="563" spans="1:8" ht="14.25">
      <c r="A563" s="5"/>
      <c r="B563" s="5"/>
      <c r="C563" s="5"/>
      <c r="D563" s="5"/>
      <c r="E563" s="5"/>
      <c r="F563" s="5"/>
      <c r="G563" s="5"/>
      <c r="H563" s="5"/>
    </row>
    <row r="564" spans="1:8" ht="14.25">
      <c r="A564" s="5"/>
      <c r="B564" s="5"/>
      <c r="C564" s="5"/>
      <c r="D564" s="5"/>
      <c r="E564" s="5"/>
      <c r="F564" s="5"/>
      <c r="G564" s="5"/>
      <c r="H564" s="5"/>
    </row>
    <row r="565" spans="1:8" ht="14.25">
      <c r="A565" s="5"/>
      <c r="B565" s="5"/>
      <c r="C565" s="5"/>
      <c r="D565" s="5"/>
      <c r="E565" s="5"/>
      <c r="F565" s="5"/>
      <c r="G565" s="5"/>
      <c r="H565" s="5"/>
    </row>
    <row r="566" spans="1:8" ht="14.25">
      <c r="A566" s="5"/>
      <c r="B566" s="5"/>
      <c r="C566" s="5"/>
      <c r="D566" s="5"/>
      <c r="E566" s="5"/>
      <c r="F566" s="5"/>
      <c r="G566" s="5"/>
      <c r="H566" s="5"/>
    </row>
    <row r="567" spans="1:8" ht="14.25">
      <c r="A567" s="5"/>
      <c r="B567" s="5"/>
      <c r="C567" s="5"/>
      <c r="D567" s="5"/>
      <c r="E567" s="5"/>
      <c r="F567" s="5"/>
      <c r="G567" s="5"/>
      <c r="H567" s="5"/>
    </row>
    <row r="568" spans="1:8" ht="14.25">
      <c r="A568" s="5"/>
      <c r="B568" s="5"/>
      <c r="C568" s="5"/>
      <c r="D568" s="5"/>
      <c r="E568" s="5"/>
      <c r="F568" s="5"/>
      <c r="G568" s="5"/>
      <c r="H568" s="5"/>
    </row>
    <row r="569" spans="1:8" ht="14.25">
      <c r="A569" s="5"/>
      <c r="B569" s="5"/>
      <c r="C569" s="5"/>
      <c r="D569" s="5"/>
      <c r="E569" s="5"/>
      <c r="F569" s="5"/>
      <c r="G569" s="5"/>
      <c r="H569" s="5"/>
    </row>
    <row r="570" spans="1:8" ht="14.25">
      <c r="A570" s="5"/>
      <c r="B570" s="5"/>
      <c r="C570" s="5"/>
      <c r="D570" s="5"/>
      <c r="E570" s="5"/>
      <c r="F570" s="5"/>
      <c r="G570" s="5"/>
      <c r="H570" s="5"/>
    </row>
    <row r="571" spans="1:8" ht="14.25">
      <c r="A571" s="5"/>
      <c r="B571" s="5"/>
      <c r="C571" s="5"/>
      <c r="D571" s="5"/>
      <c r="E571" s="5"/>
      <c r="F571" s="5"/>
      <c r="G571" s="5"/>
      <c r="H571" s="5"/>
    </row>
    <row r="572" spans="1:8" ht="14.25">
      <c r="A572" s="5"/>
      <c r="B572" s="5"/>
      <c r="C572" s="5"/>
      <c r="D572" s="5"/>
      <c r="E572" s="5"/>
      <c r="F572" s="5"/>
      <c r="G572" s="5"/>
      <c r="H572" s="5"/>
    </row>
    <row r="573" spans="1:8" ht="14.25">
      <c r="A573" s="5"/>
      <c r="B573" s="5"/>
      <c r="C573" s="5"/>
      <c r="D573" s="5"/>
      <c r="E573" s="5"/>
      <c r="F573" s="5"/>
      <c r="G573" s="5"/>
      <c r="H573" s="5"/>
    </row>
    <row r="574" spans="1:8" ht="14.25">
      <c r="A574" s="5"/>
      <c r="B574" s="5"/>
      <c r="C574" s="5"/>
      <c r="D574" s="5"/>
      <c r="E574" s="5"/>
      <c r="F574" s="5"/>
      <c r="G574" s="5"/>
      <c r="H574" s="5"/>
    </row>
    <row r="575" spans="1:8" ht="14.25">
      <c r="A575" s="5"/>
      <c r="B575" s="5"/>
      <c r="C575" s="5"/>
      <c r="D575" s="5"/>
      <c r="E575" s="5"/>
      <c r="F575" s="5"/>
      <c r="G575" s="5"/>
      <c r="H575" s="5"/>
    </row>
    <row r="576" spans="1:8" ht="14.25">
      <c r="A576" s="5"/>
      <c r="B576" s="5"/>
      <c r="C576" s="5"/>
      <c r="D576" s="5"/>
      <c r="E576" s="5"/>
      <c r="F576" s="5"/>
      <c r="G576" s="5"/>
      <c r="H576" s="5"/>
    </row>
    <row r="577" spans="1:8" ht="14.25">
      <c r="A577" s="5"/>
      <c r="B577" s="5"/>
      <c r="C577" s="5"/>
      <c r="D577" s="5"/>
      <c r="E577" s="5"/>
      <c r="F577" s="5"/>
      <c r="G577" s="5"/>
      <c r="H577" s="5"/>
    </row>
    <row r="578" spans="1:8" ht="14.25">
      <c r="A578" s="5"/>
      <c r="B578" s="5"/>
      <c r="C578" s="5"/>
      <c r="D578" s="5"/>
      <c r="E578" s="5"/>
      <c r="F578" s="5"/>
      <c r="G578" s="5"/>
      <c r="H578" s="5"/>
    </row>
    <row r="579" spans="1:8" ht="14.25">
      <c r="A579" s="5"/>
      <c r="B579" s="5"/>
      <c r="C579" s="5"/>
      <c r="D579" s="5"/>
      <c r="E579" s="5"/>
      <c r="F579" s="5"/>
      <c r="G579" s="5"/>
      <c r="H579" s="5"/>
    </row>
    <row r="580" spans="1:8" ht="14.25">
      <c r="A580" s="5"/>
      <c r="B580" s="5"/>
      <c r="C580" s="5"/>
      <c r="D580" s="5"/>
      <c r="E580" s="5"/>
      <c r="F580" s="5"/>
      <c r="G580" s="5"/>
      <c r="H580" s="5"/>
    </row>
    <row r="581" spans="1:8" ht="14.25">
      <c r="A581" s="5"/>
      <c r="B581" s="5"/>
      <c r="C581" s="5"/>
      <c r="D581" s="5"/>
      <c r="E581" s="5"/>
      <c r="F581" s="5"/>
      <c r="G581" s="5"/>
      <c r="H581" s="5"/>
    </row>
    <row r="582" spans="1:8" ht="14.25">
      <c r="A582" s="5"/>
      <c r="B582" s="5"/>
      <c r="C582" s="5"/>
      <c r="D582" s="5"/>
      <c r="E582" s="5"/>
      <c r="F582" s="5"/>
      <c r="G582" s="5"/>
      <c r="H582" s="5"/>
    </row>
    <row r="583" spans="1:8" ht="14.25">
      <c r="A583" s="5"/>
      <c r="B583" s="5"/>
      <c r="C583" s="5"/>
      <c r="D583" s="5"/>
      <c r="E583" s="5"/>
      <c r="F583" s="5"/>
      <c r="G583" s="5"/>
      <c r="H583" s="5"/>
    </row>
    <row r="584" spans="1:8" ht="14.25">
      <c r="A584" s="5"/>
      <c r="B584" s="5"/>
      <c r="C584" s="5"/>
      <c r="D584" s="5"/>
      <c r="E584" s="5"/>
      <c r="F584" s="5"/>
      <c r="G584" s="5"/>
      <c r="H584" s="5"/>
    </row>
    <row r="585" spans="1:8" ht="14.25">
      <c r="A585" s="5"/>
      <c r="B585" s="5"/>
      <c r="C585" s="5"/>
      <c r="D585" s="5"/>
      <c r="E585" s="5"/>
      <c r="F585" s="5"/>
      <c r="G585" s="5"/>
      <c r="H585" s="5"/>
    </row>
    <row r="586" spans="1:8" ht="14.25">
      <c r="A586" s="5"/>
      <c r="B586" s="5"/>
      <c r="C586" s="5"/>
      <c r="D586" s="5"/>
      <c r="E586" s="5"/>
      <c r="F586" s="5"/>
      <c r="G586" s="5"/>
      <c r="H586" s="5"/>
    </row>
    <row r="587" spans="1:8" ht="14.25">
      <c r="A587" s="5"/>
      <c r="B587" s="5"/>
      <c r="C587" s="5"/>
      <c r="D587" s="5"/>
      <c r="E587" s="5"/>
      <c r="F587" s="5"/>
      <c r="G587" s="5"/>
      <c r="H587" s="5"/>
    </row>
    <row r="588" spans="1:8" ht="14.25">
      <c r="A588" s="5"/>
      <c r="B588" s="5"/>
      <c r="C588" s="5"/>
      <c r="D588" s="5"/>
      <c r="E588" s="5"/>
      <c r="F588" s="5"/>
      <c r="G588" s="5"/>
      <c r="H588" s="5"/>
    </row>
    <row r="589" spans="1:8" ht="14.25">
      <c r="A589" s="5"/>
      <c r="B589" s="5"/>
      <c r="C589" s="5"/>
      <c r="D589" s="5"/>
      <c r="E589" s="5"/>
      <c r="F589" s="5"/>
      <c r="G589" s="5"/>
      <c r="H589" s="5"/>
    </row>
    <row r="590" spans="1:8" ht="14.25">
      <c r="A590" s="5"/>
      <c r="B590" s="5"/>
      <c r="C590" s="5"/>
      <c r="D590" s="5"/>
      <c r="E590" s="5"/>
      <c r="F590" s="5"/>
      <c r="G590" s="5"/>
      <c r="H590" s="5"/>
    </row>
    <row r="591" spans="1:8" ht="14.25">
      <c r="A591" s="5"/>
      <c r="B591" s="5"/>
      <c r="C591" s="5"/>
      <c r="D591" s="5"/>
      <c r="E591" s="5"/>
      <c r="F591" s="5"/>
      <c r="G591" s="5"/>
      <c r="H591" s="5"/>
    </row>
    <row r="592" spans="1:8" ht="14.25">
      <c r="A592" s="5"/>
      <c r="B592" s="5"/>
      <c r="C592" s="5"/>
      <c r="D592" s="5"/>
      <c r="E592" s="5"/>
      <c r="F592" s="5"/>
      <c r="G592" s="5"/>
      <c r="H592" s="5"/>
    </row>
    <row r="593" spans="1:8" ht="14.25">
      <c r="A593" s="5"/>
      <c r="B593" s="5"/>
      <c r="C593" s="5"/>
      <c r="D593" s="5"/>
      <c r="E593" s="5"/>
      <c r="F593" s="5"/>
      <c r="G593" s="5"/>
      <c r="H593" s="5"/>
    </row>
    <row r="594" spans="1:8" ht="14.25">
      <c r="A594" s="5"/>
      <c r="B594" s="5"/>
      <c r="C594" s="5"/>
      <c r="D594" s="5"/>
      <c r="E594" s="5"/>
      <c r="F594" s="5"/>
      <c r="G594" s="5"/>
      <c r="H594" s="5"/>
    </row>
    <row r="595" spans="1:8" ht="14.25">
      <c r="A595" s="5"/>
      <c r="B595" s="5"/>
      <c r="C595" s="5"/>
      <c r="D595" s="5"/>
      <c r="E595" s="5"/>
      <c r="F595" s="5"/>
      <c r="G595" s="5"/>
      <c r="H595" s="5"/>
    </row>
    <row r="596" spans="1:8" ht="14.25">
      <c r="A596" s="5"/>
      <c r="B596" s="5"/>
      <c r="C596" s="5"/>
      <c r="D596" s="5"/>
      <c r="E596" s="5"/>
      <c r="F596" s="5"/>
      <c r="G596" s="5"/>
      <c r="H596" s="5"/>
    </row>
    <row r="597" spans="1:8" ht="14.25">
      <c r="A597" s="5"/>
      <c r="B597" s="5"/>
      <c r="C597" s="5"/>
      <c r="D597" s="5"/>
      <c r="E597" s="5"/>
      <c r="F597" s="5"/>
      <c r="G597" s="5"/>
      <c r="H597" s="5"/>
    </row>
    <row r="598" spans="1:8" ht="14.25">
      <c r="A598" s="5"/>
      <c r="B598" s="5"/>
      <c r="C598" s="5"/>
      <c r="D598" s="5"/>
      <c r="E598" s="5"/>
      <c r="F598" s="5"/>
      <c r="G598" s="5"/>
      <c r="H598" s="5"/>
    </row>
    <row r="599" spans="1:8" ht="14.25">
      <c r="A599" s="5"/>
      <c r="B599" s="5"/>
      <c r="C599" s="5"/>
      <c r="D599" s="5"/>
      <c r="E599" s="5"/>
      <c r="F599" s="5"/>
      <c r="G599" s="5"/>
      <c r="H599" s="5"/>
    </row>
    <row r="600" spans="1:8" ht="14.25">
      <c r="A600" s="5"/>
      <c r="B600" s="5"/>
      <c r="C600" s="5"/>
      <c r="D600" s="5"/>
      <c r="E600" s="5"/>
      <c r="F600" s="5"/>
      <c r="G600" s="5"/>
      <c r="H600" s="5"/>
    </row>
    <row r="601" spans="1:8" ht="14.25">
      <c r="A601" s="5"/>
      <c r="B601" s="5"/>
      <c r="C601" s="5"/>
      <c r="D601" s="5"/>
      <c r="E601" s="5"/>
      <c r="F601" s="5"/>
      <c r="G601" s="5"/>
      <c r="H601" s="5"/>
    </row>
    <row r="602" spans="1:8" ht="14.25">
      <c r="A602" s="5"/>
      <c r="B602" s="5"/>
      <c r="C602" s="5"/>
      <c r="D602" s="5"/>
      <c r="E602" s="5"/>
      <c r="F602" s="5"/>
      <c r="G602" s="5"/>
      <c r="H602" s="5"/>
    </row>
    <row r="603" spans="1:8" ht="14.25">
      <c r="A603" s="5"/>
      <c r="B603" s="5"/>
      <c r="C603" s="5"/>
      <c r="D603" s="5"/>
      <c r="E603" s="5"/>
      <c r="F603" s="5"/>
      <c r="G603" s="5"/>
      <c r="H603" s="5"/>
    </row>
    <row r="604" spans="1:8" ht="14.25">
      <c r="A604" s="5"/>
      <c r="B604" s="5"/>
      <c r="C604" s="5"/>
      <c r="D604" s="5"/>
      <c r="E604" s="5"/>
      <c r="F604" s="5"/>
      <c r="G604" s="5"/>
      <c r="H604" s="5"/>
    </row>
    <row r="605" spans="1:8" ht="14.25">
      <c r="A605" s="5"/>
      <c r="B605" s="5"/>
      <c r="C605" s="5"/>
      <c r="D605" s="5"/>
      <c r="E605" s="5"/>
      <c r="F605" s="5"/>
      <c r="G605" s="5"/>
      <c r="H605" s="5"/>
    </row>
    <row r="606" spans="1:8" ht="14.25">
      <c r="A606" s="5"/>
      <c r="B606" s="5"/>
      <c r="C606" s="5"/>
      <c r="D606" s="5"/>
      <c r="E606" s="5"/>
      <c r="F606" s="5"/>
      <c r="G606" s="5"/>
      <c r="H606" s="5"/>
    </row>
    <row r="607" spans="1:8" ht="14.25">
      <c r="A607" s="5"/>
      <c r="B607" s="5"/>
      <c r="C607" s="5"/>
      <c r="D607" s="5"/>
      <c r="E607" s="5"/>
      <c r="F607" s="5"/>
      <c r="G607" s="5"/>
      <c r="H607" s="5"/>
    </row>
    <row r="608" spans="1:8" ht="14.25">
      <c r="A608" s="5"/>
      <c r="B608" s="5"/>
      <c r="C608" s="5"/>
      <c r="D608" s="5"/>
      <c r="E608" s="5"/>
      <c r="F608" s="5"/>
      <c r="G608" s="5"/>
      <c r="H608" s="5"/>
    </row>
    <row r="609" spans="1:8" ht="14.25">
      <c r="A609" s="5"/>
      <c r="B609" s="5"/>
      <c r="C609" s="5"/>
      <c r="D609" s="5"/>
      <c r="E609" s="5"/>
      <c r="F609" s="5"/>
      <c r="G609" s="5"/>
      <c r="H609" s="5"/>
    </row>
    <row r="610" spans="1:8" ht="14.25">
      <c r="A610" s="5"/>
      <c r="B610" s="5"/>
      <c r="C610" s="5"/>
      <c r="D610" s="5"/>
      <c r="E610" s="5"/>
      <c r="F610" s="5"/>
      <c r="G610" s="5"/>
      <c r="H610" s="5"/>
    </row>
    <row r="611" spans="1:8" ht="14.25">
      <c r="A611" s="5"/>
      <c r="B611" s="5"/>
      <c r="C611" s="5"/>
      <c r="D611" s="5"/>
      <c r="E611" s="5"/>
      <c r="F611" s="5"/>
      <c r="G611" s="5"/>
      <c r="H611" s="5"/>
    </row>
    <row r="612" spans="1:8" ht="14.25">
      <c r="A612" s="5"/>
      <c r="B612" s="5"/>
      <c r="C612" s="5"/>
      <c r="D612" s="5"/>
      <c r="E612" s="5"/>
      <c r="F612" s="5"/>
      <c r="G612" s="5"/>
      <c r="H612" s="5"/>
    </row>
    <row r="613" spans="1:8" ht="14.25">
      <c r="A613" s="5"/>
      <c r="B613" s="5"/>
      <c r="C613" s="5"/>
      <c r="D613" s="5"/>
      <c r="E613" s="5"/>
      <c r="F613" s="5"/>
      <c r="G613" s="5"/>
      <c r="H613" s="5"/>
    </row>
    <row r="614" spans="1:8" ht="14.25">
      <c r="A614" s="5"/>
      <c r="B614" s="5"/>
      <c r="C614" s="5"/>
      <c r="D614" s="5"/>
      <c r="E614" s="5"/>
      <c r="F614" s="5"/>
      <c r="G614" s="5"/>
      <c r="H614" s="5"/>
    </row>
    <row r="615" spans="1:8" ht="14.25">
      <c r="A615" s="5"/>
      <c r="B615" s="5"/>
      <c r="C615" s="5"/>
      <c r="D615" s="5"/>
      <c r="E615" s="5"/>
      <c r="F615" s="5"/>
      <c r="G615" s="5"/>
      <c r="H615" s="5"/>
    </row>
    <row r="616" spans="1:8" ht="14.25">
      <c r="A616" s="5"/>
      <c r="B616" s="5"/>
      <c r="C616" s="5"/>
      <c r="D616" s="5"/>
      <c r="E616" s="5"/>
      <c r="F616" s="5"/>
      <c r="G616" s="5"/>
      <c r="H616" s="5"/>
    </row>
    <row r="617" spans="1:8" ht="14.25">
      <c r="A617" s="5"/>
      <c r="B617" s="5"/>
      <c r="C617" s="5"/>
      <c r="D617" s="5"/>
      <c r="E617" s="5"/>
      <c r="F617" s="5"/>
      <c r="G617" s="5"/>
      <c r="H617" s="5"/>
    </row>
    <row r="618" spans="1:8" ht="14.25">
      <c r="A618" s="5"/>
      <c r="B618" s="5"/>
      <c r="C618" s="5"/>
      <c r="D618" s="5"/>
      <c r="E618" s="5"/>
      <c r="F618" s="5"/>
      <c r="G618" s="5"/>
      <c r="H618" s="5"/>
    </row>
    <row r="619" spans="1:8" ht="14.25">
      <c r="A619" s="5"/>
      <c r="B619" s="5"/>
      <c r="C619" s="5"/>
      <c r="D619" s="5"/>
      <c r="E619" s="5"/>
      <c r="F619" s="5"/>
      <c r="G619" s="5"/>
      <c r="H619" s="5"/>
    </row>
    <row r="620" spans="1:8" ht="14.25">
      <c r="A620" s="5"/>
      <c r="B620" s="5"/>
      <c r="C620" s="5"/>
      <c r="D620" s="5"/>
      <c r="E620" s="5"/>
      <c r="F620" s="5"/>
      <c r="G620" s="5"/>
      <c r="H620" s="5"/>
    </row>
    <row r="621" spans="1:8" ht="14.25">
      <c r="A621" s="5"/>
      <c r="B621" s="5"/>
      <c r="C621" s="5"/>
      <c r="D621" s="5"/>
      <c r="E621" s="5"/>
      <c r="F621" s="5"/>
      <c r="G621" s="5"/>
      <c r="H621" s="5"/>
    </row>
    <row r="622" spans="1:8" ht="14.25">
      <c r="A622" s="5"/>
      <c r="B622" s="5"/>
      <c r="C622" s="5"/>
      <c r="D622" s="5"/>
      <c r="E622" s="5"/>
      <c r="F622" s="5"/>
      <c r="G622" s="5"/>
      <c r="H622" s="5"/>
    </row>
    <row r="623" spans="1:8" ht="14.25">
      <c r="A623" s="5"/>
      <c r="B623" s="5"/>
      <c r="C623" s="5"/>
      <c r="D623" s="5"/>
      <c r="E623" s="5"/>
      <c r="F623" s="5"/>
      <c r="G623" s="5"/>
      <c r="H623" s="5"/>
    </row>
    <row r="624" spans="1:8" ht="14.25">
      <c r="A624" s="5"/>
      <c r="B624" s="5"/>
      <c r="C624" s="5"/>
      <c r="D624" s="5"/>
      <c r="E624" s="5"/>
      <c r="F624" s="5"/>
      <c r="G624" s="5"/>
      <c r="H624" s="5"/>
    </row>
    <row r="625" spans="1:8" ht="14.25">
      <c r="A625" s="5"/>
      <c r="B625" s="5"/>
      <c r="C625" s="5"/>
      <c r="D625" s="5"/>
      <c r="E625" s="5"/>
      <c r="F625" s="5"/>
      <c r="G625" s="5"/>
      <c r="H625" s="5"/>
    </row>
    <row r="626" spans="1:8" ht="14.25">
      <c r="A626" s="5"/>
      <c r="B626" s="5"/>
      <c r="C626" s="5"/>
      <c r="D626" s="5"/>
      <c r="E626" s="5"/>
      <c r="F626" s="5"/>
      <c r="G626" s="5"/>
      <c r="H626" s="5"/>
    </row>
    <row r="627" spans="1:8" ht="14.25">
      <c r="A627" s="5"/>
      <c r="B627" s="5"/>
      <c r="C627" s="5"/>
      <c r="D627" s="5"/>
      <c r="E627" s="5"/>
      <c r="F627" s="5"/>
      <c r="G627" s="5"/>
      <c r="H627" s="5"/>
    </row>
    <row r="628" spans="1:8" ht="14.25">
      <c r="A628" s="5"/>
      <c r="B628" s="5"/>
      <c r="C628" s="5"/>
      <c r="D628" s="5"/>
      <c r="E628" s="5"/>
      <c r="F628" s="5"/>
      <c r="G628" s="5"/>
      <c r="H628" s="5"/>
    </row>
    <row r="629" spans="1:8" ht="14.25">
      <c r="A629" s="5"/>
      <c r="B629" s="5"/>
      <c r="C629" s="5"/>
      <c r="D629" s="5"/>
      <c r="E629" s="5"/>
      <c r="F629" s="5"/>
      <c r="G629" s="5"/>
      <c r="H629" s="5"/>
    </row>
    <row r="630" spans="1:8" ht="14.25">
      <c r="A630" s="5"/>
      <c r="B630" s="5"/>
      <c r="C630" s="5"/>
      <c r="D630" s="5"/>
      <c r="E630" s="5"/>
      <c r="F630" s="5"/>
      <c r="G630" s="5"/>
      <c r="H630" s="5"/>
    </row>
    <row r="631" spans="1:8" ht="14.25">
      <c r="A631" s="5"/>
      <c r="B631" s="5"/>
      <c r="C631" s="5"/>
      <c r="D631" s="5"/>
      <c r="E631" s="5"/>
      <c r="F631" s="5"/>
      <c r="G631" s="5"/>
      <c r="H631" s="5"/>
    </row>
    <row r="632" spans="1:8" ht="14.25">
      <c r="A632" s="5"/>
      <c r="B632" s="5"/>
      <c r="C632" s="5"/>
      <c r="D632" s="5"/>
      <c r="E632" s="5"/>
      <c r="F632" s="5"/>
      <c r="G632" s="5"/>
      <c r="H632" s="5"/>
    </row>
    <row r="633" spans="1:8" ht="14.25">
      <c r="A633" s="5"/>
      <c r="B633" s="5"/>
      <c r="C633" s="5"/>
      <c r="D633" s="5"/>
      <c r="E633" s="5"/>
      <c r="F633" s="5"/>
      <c r="G633" s="5"/>
      <c r="H633" s="5"/>
    </row>
    <row r="634" spans="1:8" ht="14.25">
      <c r="A634" s="5"/>
      <c r="B634" s="5"/>
      <c r="C634" s="5"/>
      <c r="D634" s="5"/>
      <c r="E634" s="5"/>
      <c r="F634" s="5"/>
      <c r="G634" s="5"/>
      <c r="H634" s="5"/>
    </row>
    <row r="635" spans="1:8" ht="14.25">
      <c r="A635" s="5"/>
      <c r="B635" s="5"/>
      <c r="C635" s="5"/>
      <c r="D635" s="5"/>
      <c r="E635" s="5"/>
      <c r="F635" s="5"/>
      <c r="G635" s="5"/>
      <c r="H635" s="5"/>
    </row>
    <row r="636" spans="1:8" ht="14.25">
      <c r="A636" s="5"/>
      <c r="B636" s="5"/>
      <c r="C636" s="5"/>
      <c r="D636" s="5"/>
      <c r="E636" s="5"/>
      <c r="F636" s="5"/>
      <c r="G636" s="5"/>
      <c r="H636" s="5"/>
    </row>
    <row r="637" spans="1:8" ht="14.25">
      <c r="A637" s="5"/>
      <c r="B637" s="5"/>
      <c r="C637" s="5"/>
      <c r="D637" s="5"/>
      <c r="E637" s="5"/>
      <c r="F637" s="5"/>
      <c r="G637" s="5"/>
      <c r="H637" s="5"/>
    </row>
    <row r="638" spans="1:8" ht="14.25">
      <c r="A638" s="5"/>
      <c r="B638" s="5"/>
      <c r="C638" s="5"/>
      <c r="D638" s="5"/>
      <c r="E638" s="5"/>
      <c r="F638" s="5"/>
      <c r="G638" s="5"/>
      <c r="H638" s="5"/>
    </row>
    <row r="639" spans="1:8" ht="14.25">
      <c r="A639" s="5"/>
      <c r="B639" s="5"/>
      <c r="C639" s="5"/>
      <c r="D639" s="5"/>
      <c r="E639" s="5"/>
      <c r="F639" s="5"/>
      <c r="G639" s="5"/>
      <c r="H639" s="5"/>
    </row>
    <row r="640" spans="1:8" ht="14.25">
      <c r="A640" s="5"/>
      <c r="B640" s="5"/>
      <c r="C640" s="5"/>
      <c r="D640" s="5"/>
      <c r="E640" s="5"/>
      <c r="F640" s="5"/>
      <c r="G640" s="5"/>
      <c r="H640" s="5"/>
    </row>
    <row r="641" spans="1:8" ht="14.25">
      <c r="A641" s="5"/>
      <c r="B641" s="5"/>
      <c r="C641" s="5"/>
      <c r="D641" s="5"/>
      <c r="E641" s="5"/>
      <c r="F641" s="5"/>
      <c r="G641" s="5"/>
      <c r="H641" s="5"/>
    </row>
    <row r="642" spans="1:8" ht="14.25">
      <c r="A642" s="5"/>
      <c r="B642" s="5"/>
      <c r="C642" s="5"/>
      <c r="D642" s="5"/>
      <c r="E642" s="5"/>
      <c r="F642" s="5"/>
      <c r="G642" s="5"/>
      <c r="H642" s="5"/>
    </row>
    <row r="643" spans="1:8" ht="14.25">
      <c r="A643" s="5"/>
      <c r="B643" s="5"/>
      <c r="C643" s="5"/>
      <c r="D643" s="5"/>
      <c r="E643" s="5"/>
      <c r="F643" s="5"/>
      <c r="G643" s="5"/>
      <c r="H643" s="5"/>
    </row>
    <row r="644" spans="1:8" ht="14.25">
      <c r="A644" s="5"/>
      <c r="B644" s="5"/>
      <c r="C644" s="5"/>
      <c r="D644" s="5"/>
      <c r="E644" s="5"/>
      <c r="F644" s="5"/>
      <c r="G644" s="5"/>
      <c r="H644" s="5"/>
    </row>
    <row r="645" spans="1:8" ht="14.25">
      <c r="A645" s="5"/>
      <c r="B645" s="5"/>
      <c r="C645" s="5"/>
      <c r="D645" s="5"/>
      <c r="E645" s="5"/>
      <c r="F645" s="5"/>
      <c r="G645" s="5"/>
      <c r="H645" s="5"/>
    </row>
    <row r="646" spans="1:8" ht="14.25">
      <c r="A646" s="5"/>
      <c r="B646" s="5"/>
      <c r="C646" s="5"/>
      <c r="D646" s="5"/>
      <c r="E646" s="5"/>
      <c r="F646" s="5"/>
      <c r="G646" s="5"/>
      <c r="H646" s="5"/>
    </row>
    <row r="647" spans="1:8" ht="14.25">
      <c r="A647" s="5"/>
      <c r="B647" s="5"/>
      <c r="C647" s="5"/>
      <c r="D647" s="5"/>
      <c r="E647" s="5"/>
      <c r="F647" s="5"/>
      <c r="G647" s="5"/>
      <c r="H647" s="5"/>
    </row>
    <row r="648" spans="1:8" ht="14.25">
      <c r="A648" s="5"/>
      <c r="B648" s="5"/>
      <c r="C648" s="5"/>
      <c r="D648" s="5"/>
      <c r="E648" s="5"/>
      <c r="F648" s="5"/>
      <c r="G648" s="5"/>
      <c r="H648" s="5"/>
    </row>
    <row r="649" spans="1:8" ht="14.25">
      <c r="A649" s="5"/>
      <c r="B649" s="5"/>
      <c r="C649" s="5"/>
      <c r="D649" s="5"/>
      <c r="E649" s="5"/>
      <c r="F649" s="5"/>
      <c r="G649" s="5"/>
      <c r="H649" s="5"/>
    </row>
    <row r="650" spans="1:8" ht="14.25">
      <c r="A650" s="5"/>
      <c r="B650" s="5"/>
      <c r="C650" s="5"/>
      <c r="D650" s="5"/>
      <c r="E650" s="5"/>
      <c r="F650" s="5"/>
      <c r="G650" s="5"/>
      <c r="H650" s="5"/>
    </row>
    <row r="651" spans="1:8" ht="14.25">
      <c r="A651" s="5"/>
      <c r="B651" s="5"/>
      <c r="C651" s="5"/>
      <c r="D651" s="5"/>
      <c r="E651" s="5"/>
      <c r="F651" s="5"/>
      <c r="G651" s="5"/>
      <c r="H651" s="5"/>
    </row>
    <row r="652" spans="1:8" ht="14.25">
      <c r="A652" s="5"/>
      <c r="B652" s="5"/>
      <c r="C652" s="5"/>
      <c r="D652" s="5"/>
      <c r="E652" s="5"/>
      <c r="F652" s="5"/>
      <c r="G652" s="5"/>
      <c r="H652" s="5"/>
    </row>
    <row r="653" spans="1:8" ht="14.25">
      <c r="A653" s="5"/>
      <c r="B653" s="5"/>
      <c r="C653" s="5"/>
      <c r="D653" s="5"/>
      <c r="E653" s="5"/>
      <c r="F653" s="5"/>
      <c r="G653" s="5"/>
      <c r="H653" s="5"/>
    </row>
    <row r="654" spans="1:8" ht="14.25">
      <c r="A654" s="5"/>
      <c r="B654" s="5"/>
      <c r="C654" s="5"/>
      <c r="D654" s="5"/>
      <c r="E654" s="5"/>
      <c r="F654" s="5"/>
      <c r="G654" s="5"/>
      <c r="H654" s="5"/>
    </row>
    <row r="655" spans="1:8" ht="14.25">
      <c r="A655" s="5"/>
      <c r="B655" s="5"/>
      <c r="C655" s="5"/>
      <c r="D655" s="5"/>
      <c r="E655" s="5"/>
      <c r="F655" s="5"/>
      <c r="G655" s="5"/>
      <c r="H655" s="5"/>
    </row>
    <row r="656" spans="1:8" ht="14.25">
      <c r="A656" s="5"/>
      <c r="B656" s="5"/>
      <c r="C656" s="5"/>
      <c r="D656" s="5"/>
      <c r="E656" s="5"/>
      <c r="F656" s="5"/>
      <c r="G656" s="5"/>
      <c r="H656" s="5"/>
    </row>
    <row r="657" spans="1:8" ht="14.25">
      <c r="A657" s="5"/>
      <c r="B657" s="5"/>
      <c r="C657" s="5"/>
      <c r="D657" s="5"/>
      <c r="E657" s="5"/>
      <c r="F657" s="5"/>
      <c r="G657" s="5"/>
      <c r="H657" s="5"/>
    </row>
    <row r="658" spans="1:8" ht="14.25">
      <c r="A658" s="5"/>
      <c r="B658" s="5"/>
      <c r="C658" s="5"/>
      <c r="D658" s="5"/>
      <c r="E658" s="5"/>
      <c r="F658" s="5"/>
      <c r="G658" s="5"/>
      <c r="H658" s="5"/>
    </row>
    <row r="659" spans="1:8" ht="14.25">
      <c r="A659" s="5"/>
      <c r="B659" s="5"/>
      <c r="C659" s="5"/>
      <c r="D659" s="5"/>
      <c r="E659" s="5"/>
      <c r="F659" s="5"/>
      <c r="G659" s="5"/>
      <c r="H659" s="5"/>
    </row>
    <row r="660" spans="1:8" ht="14.25">
      <c r="A660" s="5"/>
      <c r="B660" s="5"/>
      <c r="C660" s="5"/>
      <c r="D660" s="5"/>
      <c r="E660" s="5"/>
      <c r="F660" s="5"/>
      <c r="G660" s="5"/>
      <c r="H660" s="5"/>
    </row>
    <row r="661" spans="1:8" ht="14.25">
      <c r="A661" s="5"/>
      <c r="B661" s="5"/>
      <c r="C661" s="5"/>
      <c r="D661" s="5"/>
      <c r="E661" s="5"/>
      <c r="F661" s="5"/>
      <c r="G661" s="5"/>
      <c r="H661" s="5"/>
    </row>
    <row r="662" spans="1:8" ht="14.25">
      <c r="A662" s="5"/>
      <c r="B662" s="5"/>
      <c r="C662" s="5"/>
      <c r="D662" s="5"/>
      <c r="E662" s="5"/>
      <c r="F662" s="5"/>
      <c r="G662" s="5"/>
      <c r="H662" s="5"/>
    </row>
    <row r="663" spans="1:8" ht="14.25">
      <c r="A663" s="5"/>
      <c r="B663" s="5"/>
      <c r="C663" s="5"/>
      <c r="D663" s="5"/>
      <c r="E663" s="5"/>
      <c r="F663" s="5"/>
      <c r="G663" s="5"/>
      <c r="H663" s="5"/>
    </row>
    <row r="664" spans="1:8" ht="14.25">
      <c r="A664" s="5"/>
      <c r="B664" s="5"/>
      <c r="C664" s="5"/>
      <c r="D664" s="5"/>
      <c r="E664" s="5"/>
      <c r="F664" s="5"/>
      <c r="G664" s="5"/>
      <c r="H664" s="5"/>
    </row>
    <row r="665" spans="1:8" ht="14.25">
      <c r="A665" s="5"/>
      <c r="B665" s="5"/>
      <c r="C665" s="5"/>
      <c r="D665" s="5"/>
      <c r="E665" s="5"/>
      <c r="F665" s="5"/>
      <c r="G665" s="5"/>
      <c r="H665" s="5"/>
    </row>
    <row r="666" spans="1:8" ht="14.25">
      <c r="A666" s="5"/>
      <c r="B666" s="5"/>
      <c r="C666" s="5"/>
      <c r="D666" s="5"/>
      <c r="E666" s="5"/>
      <c r="F666" s="5"/>
      <c r="G666" s="5"/>
      <c r="H666" s="5"/>
    </row>
    <row r="667" spans="1:8" ht="14.25">
      <c r="A667" s="5"/>
      <c r="B667" s="5"/>
      <c r="C667" s="5"/>
      <c r="D667" s="5"/>
      <c r="E667" s="5"/>
      <c r="F667" s="5"/>
      <c r="G667" s="5"/>
      <c r="H667" s="5"/>
    </row>
    <row r="668" spans="1:8" ht="14.25">
      <c r="A668" s="5"/>
      <c r="B668" s="5"/>
      <c r="C668" s="5"/>
      <c r="D668" s="5"/>
      <c r="E668" s="5"/>
      <c r="F668" s="5"/>
      <c r="G668" s="5"/>
      <c r="H668" s="5"/>
    </row>
    <row r="669" spans="1:8" ht="14.25">
      <c r="A669" s="5"/>
      <c r="B669" s="5"/>
      <c r="C669" s="5"/>
      <c r="D669" s="5"/>
      <c r="E669" s="5"/>
      <c r="F669" s="5"/>
      <c r="G669" s="5"/>
      <c r="H669" s="5"/>
    </row>
    <row r="670" spans="1:8" ht="14.25">
      <c r="A670" s="5"/>
      <c r="B670" s="5"/>
      <c r="C670" s="5"/>
      <c r="D670" s="5"/>
      <c r="E670" s="5"/>
      <c r="F670" s="5"/>
      <c r="G670" s="5"/>
      <c r="H670" s="5"/>
    </row>
    <row r="671" spans="1:8" ht="14.25">
      <c r="A671" s="5"/>
      <c r="B671" s="5"/>
      <c r="C671" s="5"/>
      <c r="D671" s="5"/>
      <c r="E671" s="5"/>
      <c r="F671" s="5"/>
      <c r="G671" s="5"/>
      <c r="H671" s="5"/>
    </row>
    <row r="672" spans="1:8" ht="14.25">
      <c r="A672" s="5"/>
      <c r="B672" s="5"/>
      <c r="C672" s="5"/>
      <c r="D672" s="5"/>
      <c r="E672" s="5"/>
      <c r="F672" s="5"/>
      <c r="G672" s="5"/>
      <c r="H672" s="5"/>
    </row>
    <row r="673" spans="1:8" ht="14.25">
      <c r="A673" s="5"/>
      <c r="B673" s="5"/>
      <c r="C673" s="5"/>
      <c r="D673" s="5"/>
      <c r="E673" s="5"/>
      <c r="F673" s="5"/>
      <c r="G673" s="5"/>
      <c r="H673" s="5"/>
    </row>
    <row r="674" spans="1:8" ht="14.25">
      <c r="A674" s="5"/>
      <c r="B674" s="5"/>
      <c r="C674" s="5"/>
      <c r="D674" s="5"/>
      <c r="E674" s="5"/>
      <c r="F674" s="5"/>
      <c r="G674" s="5"/>
      <c r="H674" s="5"/>
    </row>
    <row r="675" spans="1:8" ht="14.25">
      <c r="A675" s="5"/>
      <c r="B675" s="5"/>
      <c r="C675" s="5"/>
      <c r="D675" s="5"/>
      <c r="E675" s="5"/>
      <c r="F675" s="5"/>
      <c r="G675" s="5"/>
      <c r="H675" s="5"/>
    </row>
    <row r="676" spans="1:8" ht="14.25">
      <c r="A676" s="5"/>
      <c r="B676" s="5"/>
      <c r="C676" s="5"/>
      <c r="D676" s="5"/>
      <c r="E676" s="5"/>
      <c r="F676" s="5"/>
      <c r="G676" s="5"/>
      <c r="H676" s="5"/>
    </row>
    <row r="677" spans="1:8" ht="14.25">
      <c r="A677" s="5"/>
      <c r="B677" s="5"/>
      <c r="C677" s="5"/>
      <c r="D677" s="5"/>
      <c r="E677" s="5"/>
      <c r="F677" s="5"/>
      <c r="G677" s="5"/>
      <c r="H677" s="5"/>
    </row>
    <row r="678" spans="1:8" ht="14.25">
      <c r="A678" s="5"/>
      <c r="B678" s="5"/>
      <c r="C678" s="5"/>
      <c r="D678" s="5"/>
      <c r="E678" s="5"/>
      <c r="F678" s="5"/>
      <c r="G678" s="5"/>
      <c r="H678" s="5"/>
    </row>
    <row r="679" spans="1:8" ht="14.25">
      <c r="A679" s="5"/>
      <c r="B679" s="5"/>
      <c r="C679" s="5"/>
      <c r="D679" s="5"/>
      <c r="E679" s="5"/>
      <c r="F679" s="5"/>
      <c r="G679" s="5"/>
      <c r="H679" s="5"/>
    </row>
    <row r="680" spans="1:8" ht="14.25">
      <c r="A680" s="5"/>
      <c r="B680" s="5"/>
      <c r="C680" s="5"/>
      <c r="D680" s="5"/>
      <c r="E680" s="5"/>
      <c r="F680" s="5"/>
      <c r="G680" s="5"/>
      <c r="H680" s="5"/>
    </row>
    <row r="681" spans="1:8" ht="14.25">
      <c r="A681" s="5"/>
      <c r="B681" s="5"/>
      <c r="C681" s="5"/>
      <c r="D681" s="5"/>
      <c r="E681" s="5"/>
      <c r="F681" s="5"/>
      <c r="G681" s="5"/>
      <c r="H681" s="5"/>
    </row>
  </sheetData>
  <sheetProtection/>
  <mergeCells count="36">
    <mergeCell ref="A147:B147"/>
    <mergeCell ref="A120:H120"/>
    <mergeCell ref="A121:H121"/>
    <mergeCell ref="A123:A127"/>
    <mergeCell ref="B123:B127"/>
    <mergeCell ref="C123:H123"/>
    <mergeCell ref="C124:H124"/>
    <mergeCell ref="C125:E125"/>
    <mergeCell ref="F125:H125"/>
    <mergeCell ref="A45:H45"/>
    <mergeCell ref="A46:H46"/>
    <mergeCell ref="A48:A52"/>
    <mergeCell ref="B48:B52"/>
    <mergeCell ref="C48:H48"/>
    <mergeCell ref="C49:H49"/>
    <mergeCell ref="C50:E50"/>
    <mergeCell ref="F50:H50"/>
    <mergeCell ref="A72:B72"/>
    <mergeCell ref="A30:B30"/>
    <mergeCell ref="A4:H4"/>
    <mergeCell ref="A5:H5"/>
    <mergeCell ref="A7:A11"/>
    <mergeCell ref="B7:B11"/>
    <mergeCell ref="C7:H7"/>
    <mergeCell ref="C9:E9"/>
    <mergeCell ref="F9:H9"/>
    <mergeCell ref="C8:H8"/>
    <mergeCell ref="A108:B108"/>
    <mergeCell ref="A82:H82"/>
    <mergeCell ref="A83:H83"/>
    <mergeCell ref="A85:A89"/>
    <mergeCell ref="B85:B89"/>
    <mergeCell ref="C85:H85"/>
    <mergeCell ref="C86:H86"/>
    <mergeCell ref="C87:E87"/>
    <mergeCell ref="F87:H87"/>
  </mergeCells>
  <printOptions/>
  <pageMargins left="1.25" right="0.17" top="0.95" bottom="0.4" header="0.29" footer="0.43"/>
  <pageSetup horizontalDpi="600" verticalDpi="600" orientation="landscape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CV. MULTI DHARMA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 2000</dc:creator>
  <cp:keywords/>
  <dc:description/>
  <cp:lastModifiedBy>AGUS PROGRAM</cp:lastModifiedBy>
  <cp:lastPrinted>2013-01-10T23:33:31Z</cp:lastPrinted>
  <dcterms:created xsi:type="dcterms:W3CDTF">2003-06-22T03:04:15Z</dcterms:created>
  <dcterms:modified xsi:type="dcterms:W3CDTF">2013-01-18T22:15:07Z</dcterms:modified>
  <cp:category/>
  <cp:version/>
  <cp:contentType/>
  <cp:contentStatus/>
</cp:coreProperties>
</file>